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лагоустройство" sheetId="1" r:id="rId1"/>
    <sheet name=" реестр основной" sheetId="4" r:id="rId2"/>
    <sheet name="Лист2" sheetId="5" r:id="rId3"/>
  </sheets>
  <definedNames>
    <definedName name="_xlnm._FilterDatabase" localSheetId="1" hidden="1">' реестр основной'!$A$5:$V$190</definedName>
    <definedName name="_xlnm.Print_Titles" localSheetId="0">Благоустройство!$6:$7</definedName>
  </definedNames>
  <calcPr calcId="125725"/>
</workbook>
</file>

<file path=xl/calcChain.xml><?xml version="1.0" encoding="utf-8"?>
<calcChain xmlns="http://schemas.openxmlformats.org/spreadsheetml/2006/main">
  <c r="V191" i="4"/>
  <c r="U191"/>
  <c r="E16" i="5"/>
  <c r="E17" s="1"/>
  <c r="C16"/>
  <c r="D16"/>
  <c r="D17" s="1"/>
  <c r="D18" s="1"/>
  <c r="E18" s="1"/>
  <c r="T191" i="4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I16" i="5" l="1"/>
  <c r="G16"/>
  <c r="C17"/>
  <c r="H16" s="1"/>
  <c r="D19"/>
  <c r="J10" i="1"/>
  <c r="D20" i="5" l="1"/>
  <c r="J16"/>
  <c r="E19"/>
  <c r="D21" l="1"/>
  <c r="E20"/>
  <c r="K16"/>
  <c r="D22" l="1"/>
  <c r="E22" s="1"/>
  <c r="E21"/>
  <c r="L16"/>
</calcChain>
</file>

<file path=xl/sharedStrings.xml><?xml version="1.0" encoding="utf-8"?>
<sst xmlns="http://schemas.openxmlformats.org/spreadsheetml/2006/main" count="966" uniqueCount="485">
  <si>
    <t>№ п/п</t>
  </si>
  <si>
    <t>Ед. изм.</t>
  </si>
  <si>
    <t xml:space="preserve">Значение показателей </t>
  </si>
  <si>
    <t>Наименование целевого показателя</t>
  </si>
  <si>
    <t>На момент окончания срока реализации</t>
  </si>
  <si>
    <t>2018 год</t>
  </si>
  <si>
    <t>2019 год</t>
  </si>
  <si>
    <t>Доля благоустроенных дворовых территорий от общего количества  дворовых территорий</t>
  </si>
  <si>
    <t>Доля площади благоустроенных общественных территорий к общей площади общественных территорий</t>
  </si>
  <si>
    <t>Доля трудового участия заинтересованных лиц в выполнении минимального  перечня работ по благоустройству дворовых территорий</t>
  </si>
  <si>
    <t xml:space="preserve">Доля трудового участия заинтересованных лиц в выполнении дополнительного перечня работ по благоустройству дворовых территорий
</t>
  </si>
  <si>
    <t>процент</t>
  </si>
  <si>
    <r>
      <t>м</t>
    </r>
    <r>
      <rPr>
        <sz val="12"/>
        <color theme="1"/>
        <rFont val="Calibri"/>
        <family val="2"/>
        <charset val="204"/>
      </rPr>
      <t>²</t>
    </r>
  </si>
  <si>
    <t>2020 год</t>
  </si>
  <si>
    <t>2021 год</t>
  </si>
  <si>
    <t>2022 год</t>
  </si>
  <si>
    <t>ПРИЛОЖЕНИЕ № 1                                                                               к муниципальной программе  "Формирование современной городской среды Новокубанского городского поселения Новокубанского района"</t>
  </si>
  <si>
    <t>Площадь благоустроенных общественных территорий, приходящихся на 1 жителя поселения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</si>
  <si>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поселения)</t>
  </si>
  <si>
    <t>Целевые показатели муниципальной программы  "Формирование современной городской среды Новокубанского городского поселения                                  Новокубанского района"</t>
  </si>
  <si>
    <t>Реестр многоквартирных домов, расположенных на территории</t>
  </si>
  <si>
    <t>Новокубанского городского поселения Новокубанского района</t>
  </si>
  <si>
    <t>№
п/п</t>
  </si>
  <si>
    <t>Адрес
многоквартирного
дома</t>
  </si>
  <si>
    <t>Год ввода в эксплуатацию</t>
  </si>
  <si>
    <t>Этажность</t>
  </si>
  <si>
    <t>Колличество жилых и
нежилых помещений</t>
  </si>
  <si>
    <t>Общая площадь</t>
  </si>
  <si>
    <t>В т.ч. общая жилая  площадь</t>
  </si>
  <si>
    <t>способ управления</t>
  </si>
  <si>
    <t>Фамилия, имя и отчетство руководителя, контактная информация</t>
  </si>
  <si>
    <t>дата заключения договора ВДГО</t>
  </si>
  <si>
    <t>не требуется договор ВДГО или не газифицирован</t>
  </si>
  <si>
    <t>наличие центрального отопления.</t>
  </si>
  <si>
    <t>наличие общедомового узла учёта холодной воды</t>
  </si>
  <si>
    <t xml:space="preserve">наличие горячей воды / наличие общедомового узла горячей воды </t>
  </si>
  <si>
    <t>наличие общедомового узла учёта теплой энергии</t>
  </si>
  <si>
    <t>наличие общедомового узла учёта электроэнергии</t>
  </si>
  <si>
    <t>наличие общедомового узла учёта газа</t>
  </si>
  <si>
    <t>программа кап ремонта</t>
  </si>
  <si>
    <t>город Новокубанск, улица Батайская, дом 22</t>
  </si>
  <si>
    <t xml:space="preserve"> ООО Астра</t>
  </si>
  <si>
    <t>администрация МО Новокубанский район</t>
  </si>
  <si>
    <t>не требуется</t>
  </si>
  <si>
    <t>имеется</t>
  </si>
  <si>
    <t>имеется Кубаньэнерго</t>
  </si>
  <si>
    <t>город Новокубанск, улица Батайская, дом 24</t>
  </si>
  <si>
    <t>ООО Астра</t>
  </si>
  <si>
    <t>город Новокубанск, улица Батайская, дом 26</t>
  </si>
  <si>
    <t>город Новокубанск, улица Батайская, дом 28</t>
  </si>
  <si>
    <t>город Новокубанск, улица Благодарная, дом 1</t>
  </si>
  <si>
    <t>город Новокубанск, улица Благодарная, дом 3</t>
  </si>
  <si>
    <t>город Новокубанск, улица Благодарная, дом 5</t>
  </si>
  <si>
    <t>город Новокубанск, улица Большевистская, дом 39</t>
  </si>
  <si>
    <t xml:space="preserve"> директор Исаева Александра Александровна</t>
  </si>
  <si>
    <t>город Новокубанск, улица Большевистская, дом 87</t>
  </si>
  <si>
    <t>непосредственный способ</t>
  </si>
  <si>
    <t>Дудник Валентин Васильевич,
(86195) 3-06-42, 89184929973</t>
  </si>
  <si>
    <t>нет тех возможности</t>
  </si>
  <si>
    <t xml:space="preserve"> город Новокубанск, улица Виноградная, дом 2</t>
  </si>
  <si>
    <t>Товарищество собственников жилья "Виноградная, 2"</t>
  </si>
  <si>
    <t xml:space="preserve">Андриенко Любовь Ивановна 79189931783, Катя бух 31049
</t>
  </si>
  <si>
    <t>город Новокубанск, улица Виноградная, дом 31</t>
  </si>
  <si>
    <t>Непосредственный</t>
  </si>
  <si>
    <t>Евраш Наталья Григорьевна,
(918) 940-98-49</t>
  </si>
  <si>
    <t>город Новокубанск, улица Войкова, дом 46</t>
  </si>
  <si>
    <t>управляющая компания "Астра"  Исаева А.А. 89180997677</t>
  </si>
  <si>
    <t>Мурадян Татьяна Арменовна (918) 3522795</t>
  </si>
  <si>
    <t xml:space="preserve"> </t>
  </si>
  <si>
    <t>да</t>
  </si>
  <si>
    <t xml:space="preserve">город Новокубанск, ул. Гагарина, 73, водоотведение септики </t>
  </si>
  <si>
    <t>Фомина Тамара Николаевна, (938) 40-66-810</t>
  </si>
  <si>
    <t>город Новокубанск, ул. Герцена, 2</t>
  </si>
  <si>
    <t>Маковичукова Нина Георгиевна (918) 6419445</t>
  </si>
  <si>
    <t>город Новокубанск, улица Домостроителей, дом 10, кв.2,4,6,11 муниципальный</t>
  </si>
  <si>
    <t>89189650314 Бойко Марина Владимировна</t>
  </si>
  <si>
    <t>город Новокубанск, улица Дунаевского, дом 2, корпус А</t>
  </si>
  <si>
    <t xml:space="preserve"> 20.03.16 непосредств</t>
  </si>
  <si>
    <t>89181262132 гусев виталий александрович</t>
  </si>
  <si>
    <t>город Новокубанск, улица Зеленая, дом 12</t>
  </si>
  <si>
    <t xml:space="preserve">Корнеенко Виктор Константинович   89284370990 </t>
  </si>
  <si>
    <t xml:space="preserve">сах завод 1 кв </t>
  </si>
  <si>
    <t xml:space="preserve"> сах завод</t>
  </si>
  <si>
    <t>город Новокубанск, улица К. Маркса, дом 36(барак)</t>
  </si>
  <si>
    <t>Козакова Ольга Васильевна 89883630813</t>
  </si>
  <si>
    <t>город Новокубанск, улица К. Маркса, дом 37 (общих инженерных сетей нет)барак</t>
  </si>
  <si>
    <t>Буданова Татьяна (989)8249349</t>
  </si>
  <si>
    <t>город Новокубанск, улица Кирова, дом 57, корпус Б</t>
  </si>
  <si>
    <t>непосредственный 15.16.2016</t>
  </si>
  <si>
    <t>Васильева Наталья Сергеевна (918)1985688</t>
  </si>
  <si>
    <t>город  Новокубанск, улица Кирьянова, дом 1</t>
  </si>
  <si>
    <t>Товарищество собственников жилья "Институтское"</t>
  </si>
  <si>
    <t>кузьменко людмила николаевнв 89530877632, 
(961) 524-60-61, Luda.kuzmenko.2017@mail.ru</t>
  </si>
  <si>
    <t>город Новокубанск, улица Кирьянова, дом 19</t>
  </si>
  <si>
    <t>Лебедева Елена Владимировна 89180455768 бух.админ.гор. Князева Любовь Ивановна,
(918) 234-80-19</t>
  </si>
  <si>
    <t>есть/нет</t>
  </si>
  <si>
    <t>город Новокубанск, улица Комсомольская, дом 1 барак</t>
  </si>
  <si>
    <t>Гаврилова Ольга Борисовна (918) 9416854</t>
  </si>
  <si>
    <t>город Новокубанск, улица Комсомольская, дом 5 барак</t>
  </si>
  <si>
    <t xml:space="preserve"> без мест общего пользованич барак</t>
  </si>
  <si>
    <t>город Новокубанск, улица Комсомольская, дом 10</t>
  </si>
  <si>
    <t>управляющая компания "Астра" Продлен</t>
  </si>
  <si>
    <t>Бокова Лилия Павловна (928)6613603</t>
  </si>
  <si>
    <t>город  Новокубанск, улица Кооперативная, дом 125</t>
  </si>
  <si>
    <t>конкурс</t>
  </si>
  <si>
    <t>89189802750 Тамара. Попова Ольга Викторовна,
(918) 0819886</t>
  </si>
  <si>
    <t xml:space="preserve"> город Новокубанск, улица Кооперативная, дом 127</t>
  </si>
  <si>
    <t>Попова Ольга Викторовна,
(918) 0819886</t>
  </si>
  <si>
    <t>город Новокубанск, улица Кооперативная, дом 129</t>
  </si>
  <si>
    <t>Кирпичева Галина Михайловна,  
(918) 19-89-790</t>
  </si>
  <si>
    <t xml:space="preserve"> город Новокубанск, улица Кооперативная, дом 131</t>
  </si>
  <si>
    <t xml:space="preserve"> конкурс</t>
  </si>
  <si>
    <t>город Новокубанск, улица Красина, дом 66</t>
  </si>
  <si>
    <t xml:space="preserve"> ооо "Астра"</t>
  </si>
  <si>
    <t>89183908596 Ирина 89615087656 татьяна ильинична домком</t>
  </si>
  <si>
    <t>город Новокубанск, улица Красина, дом 74</t>
  </si>
  <si>
    <t xml:space="preserve">Орлов Александр Анатольевич918 650-38-50, Костенко ольга Яковлевна 89184574347
 </t>
  </si>
  <si>
    <t>город Новокубанск, улица Красная, дом 19</t>
  </si>
  <si>
    <t xml:space="preserve">Баклагов Павел Анатольевич домком 89615351412 людмила Анатольевна 9615931853 жена </t>
  </si>
  <si>
    <t>город Новокубанск, улица Красная, дом 28</t>
  </si>
  <si>
    <t>Товарищество собственников жилья "Красная, 28"</t>
  </si>
  <si>
    <t>Канада Алла Николаевна  988 150-98-61</t>
  </si>
  <si>
    <t>есть/да</t>
  </si>
  <si>
    <t xml:space="preserve"> город Новокубанск, улица Красная, дом 30</t>
  </si>
  <si>
    <t>Товарищество собственников жилья "Красная, 30"</t>
  </si>
  <si>
    <t>Крупская Надежда Сергеевна, временно Чумак Галина Ивановна 9189422933
(918) 631-78-65</t>
  </si>
  <si>
    <t>город  Новокубанск, улица Красная, дом 34 муниц квартира 7</t>
  </si>
  <si>
    <t>Товарищество собственников жилья "Красная, 34"</t>
  </si>
  <si>
    <t>Щербань Надежда Николаевна  (961) 534-89-41</t>
  </si>
  <si>
    <t>ФЗ 261, имеется</t>
  </si>
  <si>
    <t>город  Новокубанск, улица Крестьянская, дом 36</t>
  </si>
  <si>
    <t>Непосрендственный</t>
  </si>
  <si>
    <t>Колесникова Любовь Васильевна,
(918) 675-84-89</t>
  </si>
  <si>
    <t>город  Новокубанск, улица Крестьянская, дом 38</t>
  </si>
  <si>
    <t xml:space="preserve">89184721660 Оксана Владимировна </t>
  </si>
  <si>
    <t>город  Новокубанск, улица Крестьянская, дом 40</t>
  </si>
  <si>
    <t>Вдовиченко Марина Николаевна,
(918) 494-32-15, 9189436509</t>
  </si>
  <si>
    <t>город Новокубанск, улица Крестьянская, дом 47</t>
  </si>
  <si>
    <t>Дунай Григорий Александрович 89892854386</t>
  </si>
  <si>
    <t>город Новокубанск, улица Крестьянская, дом 49</t>
  </si>
  <si>
    <t>Бирюкова Ирина Владимировна,
(918) 370-04-50</t>
  </si>
  <si>
    <t>город Новокубанск, ул. Кутузова, 6</t>
  </si>
  <si>
    <t>Инна Борисовна 89180455756</t>
  </si>
  <si>
    <t>город Новокубанск, улица Кутузова, дом 8</t>
  </si>
  <si>
    <t>Кедя Ольга Павловна 918 45-47-062</t>
  </si>
  <si>
    <t xml:space="preserve"> город Новокубанск, улица Кутузова, дом 10</t>
  </si>
  <si>
    <t>Кулабухова Валентина Павловна,
(961) 526-85-97</t>
  </si>
  <si>
    <t>город Новокубанск, ул. Кутузова, 11</t>
  </si>
  <si>
    <t>Сливкова Анна Киреевна (918) 9495839</t>
  </si>
  <si>
    <t xml:space="preserve"> город Новокубанск, улица Кутузова, дом 12</t>
  </si>
  <si>
    <t>Еременко Татьяна Сергеевна 89184743881 Трубицына Наталья Владимировна,9184633083
(918) 463-30-83</t>
  </si>
  <si>
    <t>город  Новокубанск, улица Кутузова, дом 13</t>
  </si>
  <si>
    <t xml:space="preserve">Титова Татьяна Николаевна 79530877633 домком
</t>
  </si>
  <si>
    <t>город Новокубанск, улица Кутузова, дом 15</t>
  </si>
  <si>
    <t>Падалка Владимир 9883851884</t>
  </si>
  <si>
    <t>город  Новокубанск, улица Кутузова, дом 17</t>
  </si>
  <si>
    <t xml:space="preserve">каурова елена юрьевна 89182673082
</t>
  </si>
  <si>
    <t>город Новокубанск, улица Ленина, дом 1</t>
  </si>
  <si>
    <t>ольга петровна каверина 89186846408, гусева елена николаевна 81984440987</t>
  </si>
  <si>
    <t>город  Новокубанск, улица Ленина, дом 17</t>
  </si>
  <si>
    <t xml:space="preserve">Готфрид Нина Ивановна 89182643502 </t>
  </si>
  <si>
    <t>город  Новокубанск, улица Ленина, дом 19</t>
  </si>
  <si>
    <t>Сидоренко Татьяна Николаевна 89183156719 переизбрать домкома и способ</t>
  </si>
  <si>
    <t>город Новокубанск, ул. Ленина, 28</t>
  </si>
  <si>
    <t>город Новокубанск, улица Ленина, дом 28, корпус 1</t>
  </si>
  <si>
    <t>Зиньковская Людмила Ивановна,
(989)2612383</t>
  </si>
  <si>
    <t xml:space="preserve"> город Новокубанск, улица Ленина, дом 29</t>
  </si>
  <si>
    <t>Товарищество собственников жилья "Ленина, 29"</t>
  </si>
  <si>
    <t>романенко татьяна валерьевна 9184742422</t>
  </si>
  <si>
    <t>есть/ нет</t>
  </si>
  <si>
    <t>ФЗ 261 имеется</t>
  </si>
  <si>
    <t>город Новокубанск, ул. Ленина, 31</t>
  </si>
  <si>
    <t>открыто 02.03.16 ТСН"Надежда"</t>
  </si>
  <si>
    <t>Полтарина Елена Алексеевна (918) 4997128 председатель ТСН</t>
  </si>
  <si>
    <t xml:space="preserve"> город Новокубанск, улица Ленина, дом 37</t>
  </si>
  <si>
    <t>Товарищество собственников жилья "Ленина, 37"</t>
  </si>
  <si>
    <t xml:space="preserve"> Волкова Ирина Викторовн 9184393212 </t>
  </si>
  <si>
    <t xml:space="preserve"> город Новокубанск, улица Ленина, дом 37, корпус А</t>
  </si>
  <si>
    <t>Фисенко Сергей Иванович,
(918)2490107</t>
  </si>
  <si>
    <t>город Новокубанск, улица Ленина, дом 54</t>
  </si>
  <si>
    <t>Котолевский Виктор Григорьевич (918) 6415851</t>
  </si>
  <si>
    <t>сах завод</t>
  </si>
  <si>
    <t xml:space="preserve"> город Новокубанск, улица Ленинградская, дом 2</t>
  </si>
  <si>
    <t>Скрипкина Наталья Викторовна,
(918) 278-82-99</t>
  </si>
  <si>
    <t>город Новокубанск, улица Ленинградская, дом 4</t>
  </si>
  <si>
    <t>Стешина Людмиоа Ивановна (918) 1180995</t>
  </si>
  <si>
    <t xml:space="preserve"> город Новокубанск, улица Ленинградская, дом 6</t>
  </si>
  <si>
    <t xml:space="preserve">ТСЖ  </t>
  </si>
  <si>
    <t xml:space="preserve">Кульчицкая Ольга Игоревна 89180785066
</t>
  </si>
  <si>
    <t xml:space="preserve"> город Новокубанск, улица Ленинградская, дом 12</t>
  </si>
  <si>
    <t>Никитенко Виктория Сергеевна,
(918) 234-07-35</t>
  </si>
  <si>
    <t xml:space="preserve"> город Новокубанск, улица Ленинградская, дом 14</t>
  </si>
  <si>
    <t>Любашина Светлана Васильевна,
(86195) 3-68-38, 9189389048</t>
  </si>
  <si>
    <t>город Новокубанск, улица Ленинградская, дом 15</t>
  </si>
  <si>
    <t>Товарищество собственников жилья "Ленинградская, 15"</t>
  </si>
  <si>
    <t>Базикова Татьяна Евгеньевна,
(918) 017-54-61</t>
  </si>
  <si>
    <t>город Новокубанск, улица Ленинградская, дом 16</t>
  </si>
  <si>
    <t>Ратушная Ирина Владимировна 8(918) 64-11-787</t>
  </si>
  <si>
    <t>город  Новокубанск, улица Ленинградская, дом 17</t>
  </si>
  <si>
    <t>Товарищество собственников жилья "Эдельвейс"</t>
  </si>
  <si>
    <t xml:space="preserve"> Тарновский Алексей Федорович 9180175811</t>
  </si>
  <si>
    <t xml:space="preserve"> город Новокубанск, улица Ленинградская, дом 19</t>
  </si>
  <si>
    <t>Товарищество собственников жилья "Ленинградская, 19"</t>
  </si>
  <si>
    <t xml:space="preserve">чалышева оксана сергеевна 9180884500/ бухгалтер тсж лизунова лидия петоровна  89186501835  
</t>
  </si>
  <si>
    <t xml:space="preserve">есть/нет </t>
  </si>
  <si>
    <t>город  Новокубанск, улица Ленинградская, дом 21 муниц квартира 1,18, 48</t>
  </si>
  <si>
    <t>Товарищество собственников жилья "Ленинградская, 21"</t>
  </si>
  <si>
    <t xml:space="preserve">Панченко Любовь Ивановна 9180341170
</t>
  </si>
  <si>
    <t>город  Новокубанск, улица Ленинградская, дом 23</t>
  </si>
  <si>
    <t>Товарищество собственников жилья "Ленинградская, 23"</t>
  </si>
  <si>
    <t>Никитенко Виктория Сергеевна(не имеет права быть),
(918) 234-07-35</t>
  </si>
  <si>
    <t>Фз 261 имеется</t>
  </si>
  <si>
    <t>город  Новокубанск, улица Ленинградская, дом 30, муниц квартира 48</t>
  </si>
  <si>
    <t>3730.0</t>
  </si>
  <si>
    <t>Товарищество собственников жилья "Ленинградская, 30"</t>
  </si>
  <si>
    <t>Братишкин Евгений Викторович 89186505278</t>
  </si>
  <si>
    <t>город Новокубанск, улица Лермонтова, дом 45</t>
  </si>
  <si>
    <t xml:space="preserve"> Архипова Алла Алексеевна 9181307102</t>
  </si>
  <si>
    <t>город Новокубанск, улица Лермонтова, дом 74</t>
  </si>
  <si>
    <t xml:space="preserve"> Артем Викторович 89180755200</t>
  </si>
  <si>
    <t xml:space="preserve"> Новокубанск, улица Молодая, дом 2 муниц кв 14</t>
  </si>
  <si>
    <t>Логунов Александр Александрович,  (918) 286-98-95 бросил</t>
  </si>
  <si>
    <t>город Новокубанск, улица Молодая, дом 4, мун кв 14</t>
  </si>
  <si>
    <t>Морозова Галина Захаровна, 918 144-24-19</t>
  </si>
  <si>
    <t>город Новокубанск, улица Молодая, дом 6 муниц квартиры 4, 9, 46,50</t>
  </si>
  <si>
    <t xml:space="preserve"> ТСЖ "Молодая, 6"</t>
  </si>
  <si>
    <t xml:space="preserve">   Диана 9189557784 кв36</t>
  </si>
  <si>
    <t>город Новокубанск, ул.Молодая, дом 8, муниц квартиры 20, 35</t>
  </si>
  <si>
    <t>89180930540 оксана сирдюкова домком</t>
  </si>
  <si>
    <t>город Новокубанск, улица  Молодая, дом 16</t>
  </si>
  <si>
    <t>директор Исаева Александра Александровна</t>
  </si>
  <si>
    <t>имеется Кубаньэн</t>
  </si>
  <si>
    <t>город Новокубанск, улица Молодая, дом 18</t>
  </si>
  <si>
    <t>город Новокубанск, улица Молодая, дом 20</t>
  </si>
  <si>
    <t>город Новокубанск, улица Молодая, дом 21</t>
  </si>
  <si>
    <t>имеется Кубанэнерго</t>
  </si>
  <si>
    <t>город Новокубанск, улица Молодая, дом 23</t>
  </si>
  <si>
    <t>город Новокубанск, улица Молодая, дом 25</t>
  </si>
  <si>
    <t>город Новокубанск, улица Молодая, дом 27</t>
  </si>
  <si>
    <t>город Новокубанск, улица Московская, дом 8</t>
  </si>
  <si>
    <t>Креетова Светлана  Николаевна (918) 1346197</t>
  </si>
  <si>
    <t>город Новокубанск, улица Московская, дом 15 (общих инженерных сетей нет)</t>
  </si>
  <si>
    <t>город Новокубанск, улица Московская, дом 24</t>
  </si>
  <si>
    <t>город Новокубанск, улица Московская, дом 37</t>
  </si>
  <si>
    <t xml:space="preserve"> ТСН</t>
  </si>
  <si>
    <t xml:space="preserve"> 9884703047 Калиновская Мария Вечеславовна</t>
  </si>
  <si>
    <t>город  Новокубанск, улица Московская, дом 40</t>
  </si>
  <si>
    <t>Товарищество собственников жилья "Юбилейный"</t>
  </si>
  <si>
    <t>лена александровна
(918) 3507950 не может быть домкомом89182698005 Татьяна новый</t>
  </si>
  <si>
    <t xml:space="preserve">нет/нет </t>
  </si>
  <si>
    <t>город  Новокубанск, улица Московская, дом 42 муниц квартиры 11</t>
  </si>
  <si>
    <t>Товарищество собственников жилья "Московская, 42"</t>
  </si>
  <si>
    <t xml:space="preserve"> Бондареская Юлия Владимировна 9183552308</t>
  </si>
  <si>
    <t>город Новокубанск, улица Московская, дом 42, корпус А</t>
  </si>
  <si>
    <t>Товарищество собственников жилья "Московская, 42/А"</t>
  </si>
  <si>
    <t>89183486881 Надежда викторовна</t>
  </si>
  <si>
    <t xml:space="preserve">есть/ да </t>
  </si>
  <si>
    <t>город Новокубанск, ул. Нева, 32 муниц квартиры 3</t>
  </si>
  <si>
    <r>
      <rPr>
        <sz val="10"/>
        <color indexed="8"/>
        <rFont val="Arial"/>
        <family val="2"/>
        <charset val="204"/>
      </rPr>
      <t xml:space="preserve">ТСЖ </t>
    </r>
    <r>
      <rPr>
        <sz val="10"/>
        <color indexed="10"/>
        <rFont val="Arial"/>
        <family val="2"/>
        <charset val="204"/>
      </rPr>
      <t xml:space="preserve"> </t>
    </r>
  </si>
  <si>
    <t>Яцунская Любовь Васильевна , (918)97-26-193</t>
  </si>
  <si>
    <t>город Новокубанск, улица Нева, дом 34</t>
  </si>
  <si>
    <t xml:space="preserve">ТСН  </t>
  </si>
  <si>
    <t xml:space="preserve"> 89183455860 Бобрышова Ирина Александровна</t>
  </si>
  <si>
    <t>город Новокубанск, ул. Нева, 38</t>
  </si>
  <si>
    <t xml:space="preserve">ТСН </t>
  </si>
  <si>
    <t>Астахова Наталья Владимировна  (988)3886028</t>
  </si>
  <si>
    <t>город Новокубанск, ул. Нева, 40</t>
  </si>
  <si>
    <t xml:space="preserve"> ООО Лидер</t>
  </si>
  <si>
    <t xml:space="preserve"> директор Заиченко Дмитрий Александрович 89182565679</t>
  </si>
  <si>
    <t>да/нет</t>
  </si>
  <si>
    <t>город Новокубанск, ул. Нева, 42</t>
  </si>
  <si>
    <t>Елена Александровна (918) 3507950 Людмила Барисовна 89186763930  директор УК Заиченко Дмитрий Александрович 89182565679</t>
  </si>
  <si>
    <t>город Новокубанск, улица Нева, дом 48, корпус А</t>
  </si>
  <si>
    <t xml:space="preserve">
 Накдежда викторовна ильюхина 9181900517</t>
  </si>
  <si>
    <t xml:space="preserve"> город Новокубанск, улица Некрасова, дом 37</t>
  </si>
  <si>
    <t>Тулупова Валентина Ивановна, (988) 463-00-13</t>
  </si>
  <si>
    <t>город Новокубанск, улица Некрасова, дом 39</t>
  </si>
  <si>
    <t xml:space="preserve"> Сысоев Петр Тимофеевич 9182405462</t>
  </si>
  <si>
    <t>город  Новокубанск, улица Некрасова, дом 43</t>
  </si>
  <si>
    <t>Предверьева Евгения Ивановна, 918 684-95-60 (Сложила обязанноасти)</t>
  </si>
  <si>
    <t xml:space="preserve"> город Новокубанск, улица Осипенко, дом 1, корпус А муниц квартиры 17</t>
  </si>
  <si>
    <t xml:space="preserve">   Шевченко валентина Юсуфовна 89002918917
 </t>
  </si>
  <si>
    <t xml:space="preserve"> город Новокубанск, улица Осипенко, дом 1, корпус Б</t>
  </si>
  <si>
    <t>козлов сергей
(918) 323-23-31</t>
  </si>
  <si>
    <t>город Новокубанск, улица Осипенко, дом 1, корпус В муниц квартиры 40</t>
  </si>
  <si>
    <t>Колеговна Елена Ивановна (918)9823247</t>
  </si>
  <si>
    <t xml:space="preserve"> город Новокубанск, улица Осипенко, дом 1, корпус Г</t>
  </si>
  <si>
    <t>Товарищество собственников жилья "Осипенко, 1/Г"</t>
  </si>
  <si>
    <t>Мамонтова Ольга Тимофеевна 89180164460/ Дудник Валерий Григорьевич,
(918) 256-20-21</t>
  </si>
  <si>
    <t>город Новокубанск, улица Осипенко, дом 1, корпус Д</t>
  </si>
  <si>
    <t>козлов кирилл алексеевич 89883798880</t>
  </si>
  <si>
    <t>город Новокубанск, улица Осипенко, дом 1, корпус Е</t>
  </si>
  <si>
    <t>Григорьева Анжелика Ивановна (918) 6348838</t>
  </si>
  <si>
    <t>город Новокубанск, ул. Первомайская, 9</t>
  </si>
  <si>
    <t>Марьянов Владимир. Григорьевич.89182667990</t>
  </si>
  <si>
    <t>город Новокубанск, ул. Первомайская, 11</t>
  </si>
  <si>
    <t>Родионенко Валентина Ивановна       89180272335</t>
  </si>
  <si>
    <t>город Новокубанск, улица Первомайская, дом 18</t>
  </si>
  <si>
    <t>Авилова Ирина Юрьевна (918) 321-33-96</t>
  </si>
  <si>
    <t>город Новокубанск, улица Первомайская, дом 19</t>
  </si>
  <si>
    <t xml:space="preserve">Мананкова Татьяна Николаевна 9181543878 </t>
  </si>
  <si>
    <t>город  Новокубанск, улица Первомайская, дом 23</t>
  </si>
  <si>
    <t>Анастасия Дмитриевна 46486, Таисия Васильевна 30171, 9180803278</t>
  </si>
  <si>
    <t>город Новокубанск, улица Первомайская, дом 25</t>
  </si>
  <si>
    <t xml:space="preserve"> гридина людмила павдовна 9182490062</t>
  </si>
  <si>
    <t xml:space="preserve"> город Новокубанск, улица Первомайская, дом 27</t>
  </si>
  <si>
    <t>Попова Елена Николаевна,
(918) 114-19-76</t>
  </si>
  <si>
    <t>город Новокубанск, улица Первомайская, дом 31, барак с идвид выходами</t>
  </si>
  <si>
    <t>город Новокубанск, улица Первомайская, дом 33, корпус А</t>
  </si>
  <si>
    <t>Сапрыкина Антонина Петровна,
(918) 9630240</t>
  </si>
  <si>
    <t>город  Новокубанск, улица Первомайская, дом 33, корпус Б</t>
  </si>
  <si>
    <t xml:space="preserve"> Деско Лидия Ивановна 9189308454</t>
  </si>
  <si>
    <t>город Новокубанск, улица Первомайская, дом 95</t>
  </si>
  <si>
    <t xml:space="preserve"> ТСН "Яблоко"</t>
  </si>
  <si>
    <t>Борисенко Анатолий Александрович 918 121-06-43</t>
  </si>
  <si>
    <t>город Новокубанск, улица Первомайская, дом 100</t>
  </si>
  <si>
    <t xml:space="preserve"> Стасюк Ксения Сергеевна 9284446414</t>
  </si>
  <si>
    <t>город  Новокубанск, улица Первомайская, дом 115</t>
  </si>
  <si>
    <t>Золотарева Нина Владимировна,
(918) 190-02-03</t>
  </si>
  <si>
    <t>город Новокубанск, улица Первомайская, дом 125</t>
  </si>
  <si>
    <t>Антонова Татьяна Юрьевна 918 949-05-07</t>
  </si>
  <si>
    <t>город Новокубанск, ул. Первомайская, дом 126</t>
  </si>
  <si>
    <t>Братишкин Виктор Федорович 9182710735</t>
  </si>
  <si>
    <t>город Новокубанск, ул. Первомайская, дом 136</t>
  </si>
  <si>
    <t>Петрушкевич Александр Николаевич 89180989952</t>
  </si>
  <si>
    <t>город Новокубанск, улица Первомайская, дом 138</t>
  </si>
  <si>
    <t xml:space="preserve"> Юрий степанович 89183268430</t>
  </si>
  <si>
    <t>город  Новокубанск, улица Первомайская, дом 140</t>
  </si>
  <si>
    <t xml:space="preserve"> БерезовскаяВалентина Петровна 9883551894</t>
  </si>
  <si>
    <t xml:space="preserve"> город Новокубанск, улица Первомайская, дом 142</t>
  </si>
  <si>
    <t xml:space="preserve"> непосредственный</t>
  </si>
  <si>
    <t xml:space="preserve"> Пивоварова Светлана Николаевна 89184593405</t>
  </si>
  <si>
    <t>город Новокубанск, улица Первомайская, дом 156</t>
  </si>
  <si>
    <t>Давыдкина Луиза Семеновна (918)1734486</t>
  </si>
  <si>
    <t xml:space="preserve"> город Новокубанск, улица Первомайская, дом 180</t>
  </si>
  <si>
    <t xml:space="preserve"> Зинаида Петровна 89180919748</t>
  </si>
  <si>
    <t>город Новокубанск, улица Первомайская, дом 186</t>
  </si>
  <si>
    <t xml:space="preserve"> Котуна Наталья Владимировна 9183550275 / 9189417616 Елена Сергеевна</t>
  </si>
  <si>
    <t>город Новокубанск, ул. Первомайская, дом 188</t>
  </si>
  <si>
    <t>Балацкая Жанна Васильевна       3-22-41 ; 8918 2120823</t>
  </si>
  <si>
    <t>город Новокубанск, ул. Первомайская, дом 193</t>
  </si>
  <si>
    <t>ирина викторовна багдасорян 89182634322</t>
  </si>
  <si>
    <t>город  Новокубанск, улица Первомайская, дом 200</t>
  </si>
  <si>
    <t>Фомина Елена Леонидовна,
(918) 464-14-22</t>
  </si>
  <si>
    <t>город Новокубанск, улица Первомайская, дом 202</t>
  </si>
  <si>
    <t>Бартельева Валентина Семеновна 9181834879</t>
  </si>
  <si>
    <t>город Новокубанск, улица Первомайская, дом 204</t>
  </si>
  <si>
    <t>Живолупов Николай Иванович (918) 152-40-88</t>
  </si>
  <si>
    <t>город Новокубанск, улица Первомайская, дом 204, корпус А</t>
  </si>
  <si>
    <t>Орлова Лариса Ивановна, (988) 52-47-233</t>
  </si>
  <si>
    <t>город Новокубанск, улица Первомайская, дом 231</t>
  </si>
  <si>
    <t>Филиппова Тамара Константиновна (918)4837981</t>
  </si>
  <si>
    <t>город Новокубанск, ул. Первомайская, дом 235 муниц кварт 17</t>
  </si>
  <si>
    <t>Шацкая ирина константиновна 89182574092</t>
  </si>
  <si>
    <t>город Новокубанск, улица Первомайская, дом 255</t>
  </si>
  <si>
    <t>Кравцов Александр, 9673029508</t>
  </si>
  <si>
    <t xml:space="preserve"> город Новокубанск, улица Первомайская, дом 259</t>
  </si>
  <si>
    <t xml:space="preserve"> Князев Сергей Евгеньевич 89530941749</t>
  </si>
  <si>
    <t xml:space="preserve"> город Новокубанск, улица Пионерская, дом 1</t>
  </si>
  <si>
    <t>Наталья Матвеевна 9182492650
(918) 261-36-89</t>
  </si>
  <si>
    <t xml:space="preserve"> город Новокубанск, улица Пионерская, дом 3</t>
  </si>
  <si>
    <t>Фроленко Тамара Алексеевна (918)1506008</t>
  </si>
  <si>
    <t>город Новокубанск, улица Пионерская, дом 5</t>
  </si>
  <si>
    <t>Мария 89649250782</t>
  </si>
  <si>
    <t>город Новокубанск, улица Пионерская, дом 8</t>
  </si>
  <si>
    <t xml:space="preserve"> Симонова Эльвира Александровна 89180456379
(918) 016-36-00</t>
  </si>
  <si>
    <t>1167,1 всего 4 кв остались в которых не проживают</t>
  </si>
  <si>
    <t>город Новокубанск, улица Пионерская, дом 10 муниц квартирыв 1,2,8,9</t>
  </si>
  <si>
    <t>Швыдкова Олеся Александровна 8(953)0729653</t>
  </si>
  <si>
    <t>индивидуалка</t>
  </si>
  <si>
    <t>город Новокубанск, улица Пушкина, дом 64</t>
  </si>
  <si>
    <t xml:space="preserve"> Войченко О.А. 9181664544</t>
  </si>
  <si>
    <t>город Новокубанск, улица Пушкина, дом 66, муниц квар 10</t>
  </si>
  <si>
    <t>Довгаль Юрий Александрович 31839</t>
  </si>
  <si>
    <t>город Новокубанск, улица Рождественнская, дом 1</t>
  </si>
  <si>
    <t>администрация МО Новокубанский район Зубенко Валентина Николавна (918)9589465</t>
  </si>
  <si>
    <t>город Новокубанск, улица Рождественнская, дом 3</t>
  </si>
  <si>
    <t>администрация МО Новокубанский район Гарушева Диана Алексеевна (989)2628860</t>
  </si>
  <si>
    <t>город Новокубанск, улица Рождественнская, дом 5</t>
  </si>
  <si>
    <t>администрация МО Новокубанский район а (918)1266107</t>
  </si>
  <si>
    <t>город Новокубанск, улица Рождественская, 8</t>
  </si>
  <si>
    <t>город Новокубанск, улица Рождественнская, дом 10</t>
  </si>
  <si>
    <t>администрация МО Новокубанский район Кузьменко Валерий Владимирович (918)9588986</t>
  </si>
  <si>
    <t>город Новокубанск, улица Рождественнская, дом 12</t>
  </si>
  <si>
    <t>администрация МО Новокубанский район Филькова Анжелика Олеговна (918) 2707609</t>
  </si>
  <si>
    <t>город Новокубанск, улица Рождественнская, дом 14</t>
  </si>
  <si>
    <t>администрация МО Новокубанский район Пешкова Оксана Юрьевна (953) 0944187</t>
  </si>
  <si>
    <t>Новокубанск, ул. Спортивная, дом 29</t>
  </si>
  <si>
    <t xml:space="preserve"> Людмила Николаевна Кокорина 9186870122 директор УК Исаева Александра Александровна</t>
  </si>
  <si>
    <t>Новокубанск, ул. Спортивная, дом 29А</t>
  </si>
  <si>
    <t>Татьяна Дмитриевна (918)2696282</t>
  </si>
  <si>
    <t>город Новокубанск, улица Спортивная, дом 31</t>
  </si>
  <si>
    <t>Долгова Александра Владимировна,       918 94-22-722 директор УК Заиченко Дмитрий Александрович 89182565679</t>
  </si>
  <si>
    <t>город Новокубанск, улица Спортивная, дом 33</t>
  </si>
  <si>
    <t>Долгова Александра Владимировна,       918 94-22-722</t>
  </si>
  <si>
    <t>город Новокубанск, ул. Спортивная, дом 35</t>
  </si>
  <si>
    <t>Крышмарь Михаил Анисимович 89181989711                                                          9180300653 Кунда Лидия Викторовна 45860 кв 38 директор УК Заиченко Дмитрий Александрович 89182565679</t>
  </si>
  <si>
    <t>город Новокубанск, улица Спортивная, дом 41</t>
  </si>
  <si>
    <t>ТСН</t>
  </si>
  <si>
    <t>Сорокина Галина Павловна (918)4705137</t>
  </si>
  <si>
    <t>город Новокубанск, улица Спортивная, дом 43</t>
  </si>
  <si>
    <t>Снежко Альбина Владимировна (918)4571030</t>
  </si>
  <si>
    <t>Новокубанск, ул. Спортивная, дом 50А</t>
  </si>
  <si>
    <t>Журкина Татьяна Андреевна 89184996774</t>
  </si>
  <si>
    <t>город Новокубанск, улица Строительная, дом 17 муниц кварт 7</t>
  </si>
  <si>
    <t>город Новокубанск, улица Тимирязева, дом 15</t>
  </si>
  <si>
    <t>Романенко Любовь Владимировна  9181418047</t>
  </si>
  <si>
    <t>город Новокубанск, улица Тимирязева, дом 17</t>
  </si>
  <si>
    <t xml:space="preserve"> протокол на непосредственный</t>
  </si>
  <si>
    <t>Никифорова Галина Николаевна 89883693290 Леснякова Александра Григорьевна (909)4594427</t>
  </si>
  <si>
    <t>город Новокубанск, улица Тимирязева, дом 66, корпус А</t>
  </si>
  <si>
    <t>Мирошников Виктор 89189884108</t>
  </si>
  <si>
    <t>город Новокубанск, улица Тимирязева, дом 66, корпус Б</t>
  </si>
  <si>
    <t>Товарищество собственников жилья</t>
  </si>
  <si>
    <t>Трутнева Любовь Ильинична,
(918) 233-97-72</t>
  </si>
  <si>
    <t xml:space="preserve"> Новокубанск, пер. Тупиковая, дом 1</t>
  </si>
  <si>
    <t>Фоменко Ирина Васильевна,
(918) 953-51-26</t>
  </si>
  <si>
    <t xml:space="preserve"> Новокубанск, улица Тупиковая, дом 5</t>
  </si>
  <si>
    <t>Чимин Александр Владимирович,
(918) 634-09-65</t>
  </si>
  <si>
    <t>город Новокубанск, переулок Цветочный, дом 1</t>
  </si>
  <si>
    <t>425.6</t>
  </si>
  <si>
    <t>Матыкова Татьяна Александровна,9183311013
(918) 337-10-13</t>
  </si>
  <si>
    <t>город Новокубанск, переулок Цветочный, дом 2,  муниципальная кв.кв. 7</t>
  </si>
  <si>
    <t>Сотников Сергей Александрович,9604999967 спец счет
(918) 433-09-67</t>
  </si>
  <si>
    <t>город Новокубанск, переулок Цветочный, дом 3</t>
  </si>
  <si>
    <t xml:space="preserve"> 1280.7</t>
  </si>
  <si>
    <t>Семенченко Галина Александровна,9184414972
(918) 441-49-72</t>
  </si>
  <si>
    <t>город Новокубанск, пер. Цветочный, дом 4</t>
  </si>
  <si>
    <t>Игнатченко Любовь Алексеевна      3-30-59 сот 89384251271 муж 89182189682 Виктор Иванович</t>
  </si>
  <si>
    <t>город  Новокубанск, переулок Цветочный, дом 5</t>
  </si>
  <si>
    <t>Бакуменко Ольга Семеновна,
(918) 115-90-36</t>
  </si>
  <si>
    <t>город Новокубанск, переулок Цветочный, дом 6</t>
  </si>
  <si>
    <t xml:space="preserve"> Толкачев Евгений Владимирович</t>
  </si>
  <si>
    <t>город Новокубанск, улица Чапаева, дом 56</t>
  </si>
  <si>
    <t xml:space="preserve">Тищенко Ирина Анатольевна (918)098-30-90 </t>
  </si>
  <si>
    <t>город Новокубанск, улица Чапаева, дом 60</t>
  </si>
  <si>
    <t>Мелкозерова Марина Анатольевна (918)175-82-08</t>
  </si>
  <si>
    <t xml:space="preserve"> Новокубанск, улица Чернышевского.ю дом 57</t>
  </si>
  <si>
    <t>Кудрявцева Лариса Владимировна,9184694448
(918) 469-44-48</t>
  </si>
  <si>
    <t xml:space="preserve"> есть/есть</t>
  </si>
  <si>
    <t>город Новокубанск, улица Шевченко, дом 8</t>
  </si>
  <si>
    <t>Гайдарова Елена Петровна  4-53-47/ 89180188095</t>
  </si>
  <si>
    <t>нет/сахарный</t>
  </si>
  <si>
    <t>город Новокубанск, улица Шевченко, дом 15</t>
  </si>
  <si>
    <t>Непосредственный, конкурс способ не реализован, неп профиспытаний</t>
  </si>
  <si>
    <t xml:space="preserve">Светлана Михайловна вечно в Москве 89182606302/89180238243бывший домком Зинаида Евдокимовна </t>
  </si>
  <si>
    <t>город Новокубанск, улица Шевченко, дом 19</t>
  </si>
  <si>
    <t>Чистова Любовь Гавриловна,
(918) 188-62-03</t>
  </si>
  <si>
    <t>город Новокубанск, улица Щорса, дом 91, муниц кв 11</t>
  </si>
  <si>
    <t>Сидоренко Светлана Владимировна (918)2427125</t>
  </si>
  <si>
    <t>нет/сах завод</t>
  </si>
  <si>
    <t xml:space="preserve"> Новокубанск, улица Шевченко, дом 6</t>
  </si>
  <si>
    <t xml:space="preserve">Королева Нина Семеновна,
(918) 0159533;  </t>
  </si>
  <si>
    <t xml:space="preserve"> Новокубанск, улица Шевченко, дом 10</t>
  </si>
  <si>
    <t>89182352075 Елена Аександровна Выродова кв 4</t>
  </si>
  <si>
    <t xml:space="preserve"> Новокубанск, улица Шевченко, дом 11, корпус А</t>
  </si>
  <si>
    <t>Соколова Виктория Викторовна 89184175687</t>
  </si>
  <si>
    <t xml:space="preserve"> Новокубанск, улица Шевченко, дом 12</t>
  </si>
  <si>
    <t xml:space="preserve"> Серидов Николай Николаевич 89189743879, 89654607383</t>
  </si>
  <si>
    <t xml:space="preserve"> Новокубанск, улица Шевченко, дом 17</t>
  </si>
  <si>
    <t xml:space="preserve"> Шимкум Наталья Леонидовна 89628698028</t>
  </si>
  <si>
    <t>Новокубанск, ул. Шевченко, дом 13</t>
  </si>
  <si>
    <t>4-52-83; 89180231548  Татьяна Леонидовна</t>
  </si>
  <si>
    <t>Площадь зем.участка, кв.м.</t>
  </si>
  <si>
    <t>Парк 30 лет Победы</t>
  </si>
  <si>
    <t>Гор. Парк</t>
  </si>
  <si>
    <t>Сквер 95</t>
  </si>
  <si>
    <t>Лермонтов</t>
  </si>
  <si>
    <t>Баластка</t>
  </si>
  <si>
    <t>Бороновский</t>
  </si>
  <si>
    <t>Казак</t>
  </si>
  <si>
    <t>Спортивный</t>
  </si>
  <si>
    <t>Сах.завод</t>
  </si>
  <si>
    <t>Книитимовский парк</t>
  </si>
  <si>
    <t>Капланово</t>
  </si>
  <si>
    <t>Возрождение</t>
  </si>
  <si>
    <t>благоустр</t>
  </si>
  <si>
    <t>надо</t>
  </si>
  <si>
    <t>Отчетный 2017 год</t>
  </si>
  <si>
    <t>б</t>
  </si>
  <si>
    <t>Количество благоустроенных общественных территорий</t>
  </si>
  <si>
    <t>шт</t>
  </si>
  <si>
    <t>-</t>
  </si>
  <si>
    <t xml:space="preserve">  Глава Новокубанского городского поселения Новокубанского района                                                                                               </t>
  </si>
  <si>
    <t>Р.Р. Кадыров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</si>
</sst>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0" fontId="5" fillId="0" borderId="0" xfId="1"/>
    <xf numFmtId="0" fontId="7" fillId="0" borderId="0" xfId="1" applyFont="1" applyAlignment="1">
      <alignment horizontal="left"/>
    </xf>
    <xf numFmtId="0" fontId="5" fillId="0" borderId="0" xfId="1" applyAlignment="1">
      <alignment horizontal="left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180" wrapText="1"/>
    </xf>
    <xf numFmtId="0" fontId="8" fillId="0" borderId="1" xfId="1" applyFont="1" applyBorder="1" applyAlignment="1">
      <alignment horizontal="center" vertical="center" textRotation="90" wrapText="1"/>
    </xf>
    <xf numFmtId="0" fontId="5" fillId="0" borderId="0" xfId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5" fillId="0" borderId="1" xfId="1" applyBorder="1"/>
    <xf numFmtId="0" fontId="5" fillId="0" borderId="1" xfId="1" applyBorder="1" applyAlignment="1">
      <alignment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1" xfId="1" applyFill="1" applyBorder="1" applyAlignment="1">
      <alignment horizontal="center" vertical="center" wrapText="1"/>
    </xf>
    <xf numFmtId="14" fontId="5" fillId="3" borderId="1" xfId="1" applyNumberFormat="1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1" xfId="1" applyNumberFormat="1" applyFill="1" applyBorder="1" applyAlignment="1">
      <alignment horizontal="left" vertical="center" wrapText="1"/>
    </xf>
    <xf numFmtId="164" fontId="5" fillId="0" borderId="1" xfId="1" applyNumberFormat="1" applyFill="1" applyBorder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vertical="center"/>
    </xf>
    <xf numFmtId="0" fontId="5" fillId="0" borderId="1" xfId="1" applyBorder="1" applyAlignment="1">
      <alignment horizontal="center"/>
    </xf>
    <xf numFmtId="0" fontId="5" fillId="0" borderId="1" xfId="1" applyNumberFormat="1" applyFont="1" applyBorder="1" applyAlignment="1">
      <alignment wrapText="1"/>
    </xf>
    <xf numFmtId="0" fontId="5" fillId="3" borderId="1" xfId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/>
    </xf>
    <xf numFmtId="0" fontId="5" fillId="0" borderId="1" xfId="1" applyFont="1" applyBorder="1" applyAlignment="1">
      <alignment wrapText="1"/>
    </xf>
    <xf numFmtId="0" fontId="5" fillId="4" borderId="1" xfId="1" applyFill="1" applyBorder="1" applyAlignment="1">
      <alignment horizontal="center" vertical="center"/>
    </xf>
    <xf numFmtId="164" fontId="5" fillId="4" borderId="1" xfId="1" applyNumberFormat="1" applyFill="1" applyBorder="1" applyAlignment="1">
      <alignment vertical="center"/>
    </xf>
    <xf numFmtId="0" fontId="5" fillId="5" borderId="1" xfId="1" applyFill="1" applyBorder="1"/>
    <xf numFmtId="14" fontId="5" fillId="3" borderId="1" xfId="1" applyNumberFormat="1" applyFill="1" applyBorder="1" applyAlignment="1">
      <alignment horizontal="center" vertical="center" wrapText="1"/>
    </xf>
    <xf numFmtId="0" fontId="5" fillId="5" borderId="1" xfId="1" applyFill="1" applyBorder="1" applyAlignment="1">
      <alignment wrapText="1"/>
    </xf>
    <xf numFmtId="0" fontId="5" fillId="0" borderId="1" xfId="1" applyFont="1" applyBorder="1"/>
    <xf numFmtId="14" fontId="5" fillId="0" borderId="1" xfId="1" applyNumberForma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vertical="center" wrapText="1"/>
    </xf>
    <xf numFmtId="0" fontId="5" fillId="4" borderId="1" xfId="1" applyFill="1" applyBorder="1" applyAlignment="1">
      <alignment horizontal="center" vertical="center" wrapText="1"/>
    </xf>
    <xf numFmtId="164" fontId="5" fillId="0" borderId="1" xfId="1" applyNumberFormat="1" applyFill="1" applyBorder="1" applyAlignment="1">
      <alignment vertical="center" wrapText="1"/>
    </xf>
    <xf numFmtId="164" fontId="5" fillId="4" borderId="1" xfId="1" applyNumberFormat="1" applyFill="1" applyBorder="1" applyAlignment="1">
      <alignment vertical="center" wrapText="1"/>
    </xf>
    <xf numFmtId="0" fontId="5" fillId="4" borderId="1" xfId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4" borderId="1" xfId="1" applyNumberFormat="1" applyFont="1" applyFill="1" applyBorder="1" applyAlignment="1">
      <alignment vertical="center" wrapText="1"/>
    </xf>
    <xf numFmtId="0" fontId="5" fillId="5" borderId="1" xfId="1" applyFont="1" applyFill="1" applyBorder="1" applyAlignment="1">
      <alignment wrapText="1"/>
    </xf>
    <xf numFmtId="14" fontId="5" fillId="0" borderId="1" xfId="1" applyNumberFormat="1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 wrapText="1"/>
    </xf>
    <xf numFmtId="0" fontId="5" fillId="0" borderId="1" xfId="1" applyNumberFormat="1" applyFont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left" vertical="center" wrapText="1"/>
    </xf>
    <xf numFmtId="0" fontId="5" fillId="3" borderId="1" xfId="1" applyFill="1" applyBorder="1" applyAlignment="1">
      <alignment horizontal="center" vertical="center" wrapText="1"/>
    </xf>
    <xf numFmtId="0" fontId="5" fillId="0" borderId="1" xfId="1" applyFill="1" applyBorder="1"/>
    <xf numFmtId="0" fontId="5" fillId="6" borderId="1" xfId="1" applyFont="1" applyFill="1" applyBorder="1" applyAlignment="1">
      <alignment horizontal="center" vertical="center" wrapText="1"/>
    </xf>
    <xf numFmtId="0" fontId="5" fillId="6" borderId="1" xfId="1" applyFill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wrapText="1"/>
    </xf>
    <xf numFmtId="0" fontId="5" fillId="0" borderId="0" xfId="1" applyAlignment="1">
      <alignment horizontal="left"/>
    </xf>
    <xf numFmtId="4" fontId="5" fillId="0" borderId="0" xfId="1" applyNumberFormat="1"/>
    <xf numFmtId="0" fontId="5" fillId="0" borderId="1" xfId="1" applyFont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vertical="top" wrapText="1"/>
    </xf>
    <xf numFmtId="0" fontId="5" fillId="3" borderId="1" xfId="1" applyNumberFormat="1" applyFill="1" applyBorder="1" applyAlignment="1">
      <alignment horizontal="left" vertical="center" wrapText="1"/>
    </xf>
    <xf numFmtId="164" fontId="5" fillId="3" borderId="1" xfId="1" applyNumberFormat="1" applyFill="1" applyBorder="1" applyAlignment="1">
      <alignment vertical="center"/>
    </xf>
    <xf numFmtId="0" fontId="5" fillId="3" borderId="1" xfId="1" applyFill="1" applyBorder="1" applyAlignment="1">
      <alignment horizontal="left" vertical="center" wrapText="1"/>
    </xf>
    <xf numFmtId="9" fontId="5" fillId="0" borderId="1" xfId="1" applyNumberFormat="1" applyBorder="1"/>
    <xf numFmtId="3" fontId="5" fillId="0" borderId="1" xfId="1" applyNumberForma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top" wrapText="1"/>
    </xf>
    <xf numFmtId="0" fontId="6" fillId="0" borderId="0" xfId="1" applyFont="1" applyAlignment="1"/>
    <xf numFmtId="0" fontId="4" fillId="0" borderId="0" xfId="0" applyFont="1"/>
    <xf numFmtId="0" fontId="11" fillId="0" borderId="0" xfId="0" applyFont="1"/>
    <xf numFmtId="0" fontId="12" fillId="0" borderId="0" xfId="0" applyFont="1"/>
    <xf numFmtId="2" fontId="0" fillId="0" borderId="0" xfId="0" applyNumberFormat="1"/>
    <xf numFmtId="10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topLeftCell="C10" zoomScale="145" zoomScaleNormal="145" zoomScaleSheetLayoutView="72" workbookViewId="0">
      <selection activeCell="M17" sqref="M17"/>
    </sheetView>
  </sheetViews>
  <sheetFormatPr defaultRowHeight="18.75"/>
  <cols>
    <col min="1" max="1" width="5" style="93" customWidth="1"/>
    <col min="2" max="2" width="58.28515625" style="94" customWidth="1"/>
    <col min="3" max="3" width="10.42578125" style="94" customWidth="1"/>
    <col min="4" max="4" width="11.5703125" style="94" customWidth="1"/>
    <col min="5" max="5" width="10.85546875" style="94" customWidth="1"/>
    <col min="6" max="6" width="11" style="94" customWidth="1"/>
    <col min="7" max="7" width="11.140625" style="94" customWidth="1"/>
    <col min="8" max="8" width="11" style="94" customWidth="1"/>
    <col min="9" max="9" width="11.5703125" style="94" customWidth="1"/>
    <col min="10" max="10" width="22.5703125" style="94" customWidth="1"/>
    <col min="11" max="16384" width="9.140625" style="94"/>
  </cols>
  <sheetData>
    <row r="1" spans="1:12" ht="92.25" customHeight="1">
      <c r="H1" s="99" t="s">
        <v>16</v>
      </c>
      <c r="I1" s="99"/>
      <c r="J1" s="99"/>
      <c r="K1" s="95"/>
    </row>
    <row r="2" spans="1:12" ht="27" customHeight="1">
      <c r="F2" s="96"/>
      <c r="G2" s="96"/>
      <c r="H2" s="100"/>
      <c r="I2" s="100"/>
      <c r="J2" s="100"/>
    </row>
    <row r="3" spans="1:12" ht="18" customHeight="1">
      <c r="F3" s="97"/>
      <c r="G3" s="97"/>
      <c r="H3" s="97"/>
      <c r="I3" s="97"/>
    </row>
    <row r="4" spans="1:12" ht="37.5" customHeight="1">
      <c r="A4" s="101" t="s">
        <v>19</v>
      </c>
      <c r="B4" s="101"/>
      <c r="C4" s="101"/>
      <c r="D4" s="101"/>
      <c r="E4" s="101"/>
      <c r="F4" s="101"/>
      <c r="G4" s="101"/>
      <c r="H4" s="101"/>
      <c r="I4" s="101"/>
      <c r="J4" s="101"/>
      <c r="K4" s="2"/>
      <c r="L4" s="2"/>
    </row>
    <row r="5" spans="1:12" ht="16.5" customHeight="1"/>
    <row r="6" spans="1:12" ht="15.75" customHeight="1">
      <c r="A6" s="102" t="s">
        <v>0</v>
      </c>
      <c r="B6" s="102" t="s">
        <v>3</v>
      </c>
      <c r="C6" s="102" t="s">
        <v>1</v>
      </c>
      <c r="D6" s="104" t="s">
        <v>2</v>
      </c>
      <c r="E6" s="105"/>
      <c r="F6" s="105"/>
      <c r="G6" s="105"/>
      <c r="H6" s="105"/>
      <c r="I6" s="105"/>
      <c r="J6" s="106"/>
    </row>
    <row r="7" spans="1:12" ht="37.5" customHeight="1">
      <c r="A7" s="103"/>
      <c r="B7" s="103"/>
      <c r="C7" s="103"/>
      <c r="D7" s="92" t="s">
        <v>478</v>
      </c>
      <c r="E7" s="92" t="s">
        <v>5</v>
      </c>
      <c r="F7" s="92" t="s">
        <v>6</v>
      </c>
      <c r="G7" s="92" t="s">
        <v>13</v>
      </c>
      <c r="H7" s="92" t="s">
        <v>14</v>
      </c>
      <c r="I7" s="92" t="s">
        <v>15</v>
      </c>
      <c r="J7" s="3" t="s">
        <v>4</v>
      </c>
    </row>
    <row r="8" spans="1:12" ht="35.25" customHeight="1">
      <c r="A8" s="6">
        <v>1</v>
      </c>
      <c r="B8" s="1" t="s">
        <v>7</v>
      </c>
      <c r="C8" s="6" t="s">
        <v>11</v>
      </c>
      <c r="D8" s="7"/>
      <c r="E8" s="5"/>
      <c r="F8" s="5">
        <v>24.2</v>
      </c>
      <c r="G8" s="5">
        <v>27.4</v>
      </c>
      <c r="H8" s="5">
        <v>30.6</v>
      </c>
      <c r="I8" s="5">
        <v>33.799999999999997</v>
      </c>
      <c r="J8" s="5">
        <v>33.799999999999997</v>
      </c>
    </row>
    <row r="9" spans="1:12" ht="63.75" customHeight="1">
      <c r="A9" s="6">
        <v>2</v>
      </c>
      <c r="B9" s="1" t="s">
        <v>18</v>
      </c>
      <c r="C9" s="6" t="s">
        <v>11</v>
      </c>
      <c r="D9" s="6">
        <v>5.6</v>
      </c>
      <c r="E9" s="5">
        <v>6.6</v>
      </c>
      <c r="F9" s="5">
        <v>7.6</v>
      </c>
      <c r="G9" s="5">
        <v>8.6</v>
      </c>
      <c r="H9" s="5">
        <v>9.6</v>
      </c>
      <c r="I9" s="5">
        <v>10.6</v>
      </c>
      <c r="J9" s="5">
        <v>10.6</v>
      </c>
    </row>
    <row r="10" spans="1:12" ht="22.5" customHeight="1">
      <c r="A10" s="6">
        <v>3</v>
      </c>
      <c r="B10" s="1" t="s">
        <v>480</v>
      </c>
      <c r="C10" s="6" t="s">
        <v>481</v>
      </c>
      <c r="D10" s="6">
        <v>0</v>
      </c>
      <c r="E10" s="4">
        <v>1</v>
      </c>
      <c r="F10" s="4">
        <v>1</v>
      </c>
      <c r="G10" s="4">
        <v>1</v>
      </c>
      <c r="H10" s="4" t="s">
        <v>482</v>
      </c>
      <c r="I10" s="4" t="s">
        <v>482</v>
      </c>
      <c r="J10" s="4">
        <f>SUM(E10:I10)</f>
        <v>3</v>
      </c>
    </row>
    <row r="11" spans="1:12" ht="34.5" customHeight="1">
      <c r="A11" s="6">
        <v>4</v>
      </c>
      <c r="B11" s="1" t="s">
        <v>8</v>
      </c>
      <c r="C11" s="92" t="s">
        <v>11</v>
      </c>
      <c r="D11" s="6">
        <v>17.34</v>
      </c>
      <c r="E11" s="4">
        <v>23.62</v>
      </c>
      <c r="F11" s="4">
        <v>38.89</v>
      </c>
      <c r="G11" s="4">
        <v>54.16</v>
      </c>
      <c r="H11" s="4">
        <v>69.42</v>
      </c>
      <c r="I11" s="4">
        <v>84.69</v>
      </c>
      <c r="J11" s="4">
        <v>84.69</v>
      </c>
    </row>
    <row r="12" spans="1:12" ht="33.75" customHeight="1">
      <c r="A12" s="6">
        <v>5</v>
      </c>
      <c r="B12" s="1" t="s">
        <v>17</v>
      </c>
      <c r="C12" s="6" t="s">
        <v>12</v>
      </c>
      <c r="D12" s="91">
        <v>1.56</v>
      </c>
      <c r="E12" s="4">
        <v>2.57</v>
      </c>
      <c r="F12" s="4">
        <v>3.57</v>
      </c>
      <c r="G12" s="4">
        <v>4.58</v>
      </c>
      <c r="H12" s="4">
        <v>5.59</v>
      </c>
      <c r="I12" s="4">
        <v>6.59</v>
      </c>
      <c r="J12" s="4">
        <v>6.59</v>
      </c>
    </row>
    <row r="13" spans="1:12" ht="47.25" customHeight="1">
      <c r="A13" s="6">
        <v>6</v>
      </c>
      <c r="B13" s="1" t="s">
        <v>9</v>
      </c>
      <c r="C13" s="6" t="s">
        <v>11</v>
      </c>
      <c r="D13" s="6"/>
      <c r="E13" s="4"/>
      <c r="F13" s="4">
        <v>1</v>
      </c>
      <c r="G13" s="4">
        <v>1</v>
      </c>
      <c r="H13" s="4">
        <v>1</v>
      </c>
      <c r="I13" s="4">
        <v>1</v>
      </c>
      <c r="J13" s="4">
        <v>1</v>
      </c>
    </row>
    <row r="14" spans="1:12" ht="51" customHeight="1">
      <c r="A14" s="6">
        <v>7</v>
      </c>
      <c r="B14" s="1" t="s">
        <v>10</v>
      </c>
      <c r="C14" s="6" t="s">
        <v>11</v>
      </c>
      <c r="D14" s="6"/>
      <c r="E14" s="4"/>
      <c r="F14" s="4">
        <v>1</v>
      </c>
      <c r="G14" s="4">
        <v>1</v>
      </c>
      <c r="H14" s="4">
        <v>1</v>
      </c>
      <c r="I14" s="4">
        <v>1</v>
      </c>
      <c r="J14" s="4">
        <v>1</v>
      </c>
    </row>
    <row r="15" spans="1:12" ht="41.25" customHeight="1"/>
    <row r="16" spans="1:12" ht="42" customHeight="1">
      <c r="A16" s="98" t="s">
        <v>483</v>
      </c>
      <c r="B16" s="98"/>
      <c r="C16" s="98"/>
      <c r="D16" s="98"/>
      <c r="E16" s="98"/>
      <c r="F16" s="98"/>
      <c r="G16" s="8"/>
      <c r="H16" s="8"/>
      <c r="I16" s="9"/>
      <c r="J16" s="9" t="s">
        <v>484</v>
      </c>
    </row>
  </sheetData>
  <mergeCells count="8">
    <mergeCell ref="A16:F16"/>
    <mergeCell ref="H1:J1"/>
    <mergeCell ref="H2:J2"/>
    <mergeCell ref="A4:J4"/>
    <mergeCell ref="C6:C7"/>
    <mergeCell ref="B6:B7"/>
    <mergeCell ref="A6:A7"/>
    <mergeCell ref="D6:J6"/>
  </mergeCells>
  <pageMargins left="0.70866141732283472" right="0.11811023622047245" top="0.55118110236220474" bottom="0.19685039370078741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X191"/>
  <sheetViews>
    <sheetView topLeftCell="B1" workbookViewId="0">
      <selection activeCell="C190" sqref="C190"/>
    </sheetView>
  </sheetViews>
  <sheetFormatPr defaultRowHeight="25.5" customHeight="1"/>
  <cols>
    <col min="1" max="1" width="0.28515625" style="10" hidden="1" customWidth="1"/>
    <col min="2" max="2" width="4.7109375" style="10" customWidth="1"/>
    <col min="3" max="3" width="50.28515625" style="72" customWidth="1"/>
    <col min="4" max="4" width="5.42578125" style="10" hidden="1" customWidth="1"/>
    <col min="5" max="5" width="4.7109375" style="10" hidden="1" customWidth="1"/>
    <col min="6" max="7" width="8.42578125" style="10" hidden="1" customWidth="1"/>
    <col min="8" max="8" width="9.85546875" style="10" hidden="1" customWidth="1"/>
    <col min="9" max="9" width="17.42578125" style="12" hidden="1" customWidth="1"/>
    <col min="10" max="10" width="30.140625" style="10" hidden="1" customWidth="1"/>
    <col min="11" max="11" width="11.5703125" style="10" hidden="1" customWidth="1"/>
    <col min="12" max="13" width="12.7109375" style="10" hidden="1" customWidth="1"/>
    <col min="14" max="14" width="9.28515625" style="10" hidden="1" customWidth="1"/>
    <col min="15" max="15" width="12.7109375" style="10" hidden="1" customWidth="1"/>
    <col min="16" max="17" width="9.28515625" style="10" hidden="1" customWidth="1"/>
    <col min="18" max="18" width="9.7109375" style="10" hidden="1" customWidth="1"/>
    <col min="19" max="21" width="9.140625" style="10"/>
    <col min="22" max="22" width="15.42578125" style="10" bestFit="1" customWidth="1"/>
    <col min="23" max="256" width="9.140625" style="10"/>
    <col min="257" max="257" width="0" style="10" hidden="1" customWidth="1"/>
    <col min="258" max="258" width="4.7109375" style="10" customWidth="1"/>
    <col min="259" max="259" width="50.28515625" style="10" customWidth="1"/>
    <col min="260" max="260" width="5.42578125" style="10" customWidth="1"/>
    <col min="261" max="261" width="4.7109375" style="10" customWidth="1"/>
    <col min="262" max="263" width="8.42578125" style="10" customWidth="1"/>
    <col min="264" max="264" width="9.85546875" style="10" customWidth="1"/>
    <col min="265" max="265" width="17.42578125" style="10" customWidth="1"/>
    <col min="266" max="266" width="30.140625" style="10" customWidth="1"/>
    <col min="267" max="267" width="11.5703125" style="10" bestFit="1" customWidth="1"/>
    <col min="268" max="269" width="12.7109375" style="10" customWidth="1"/>
    <col min="270" max="270" width="9.28515625" style="10" bestFit="1" customWidth="1"/>
    <col min="271" max="271" width="12.7109375" style="10" bestFit="1" customWidth="1"/>
    <col min="272" max="273" width="9.28515625" style="10" bestFit="1" customWidth="1"/>
    <col min="274" max="274" width="9.7109375" style="10" customWidth="1"/>
    <col min="275" max="277" width="9.140625" style="10"/>
    <col min="278" max="278" width="15.42578125" style="10" bestFit="1" customWidth="1"/>
    <col min="279" max="512" width="9.140625" style="10"/>
    <col min="513" max="513" width="0" style="10" hidden="1" customWidth="1"/>
    <col min="514" max="514" width="4.7109375" style="10" customWidth="1"/>
    <col min="515" max="515" width="50.28515625" style="10" customWidth="1"/>
    <col min="516" max="516" width="5.42578125" style="10" customWidth="1"/>
    <col min="517" max="517" width="4.7109375" style="10" customWidth="1"/>
    <col min="518" max="519" width="8.42578125" style="10" customWidth="1"/>
    <col min="520" max="520" width="9.85546875" style="10" customWidth="1"/>
    <col min="521" max="521" width="17.42578125" style="10" customWidth="1"/>
    <col min="522" max="522" width="30.140625" style="10" customWidth="1"/>
    <col min="523" max="523" width="11.5703125" style="10" bestFit="1" customWidth="1"/>
    <col min="524" max="525" width="12.7109375" style="10" customWidth="1"/>
    <col min="526" max="526" width="9.28515625" style="10" bestFit="1" customWidth="1"/>
    <col min="527" max="527" width="12.7109375" style="10" bestFit="1" customWidth="1"/>
    <col min="528" max="529" width="9.28515625" style="10" bestFit="1" customWidth="1"/>
    <col min="530" max="530" width="9.7109375" style="10" customWidth="1"/>
    <col min="531" max="533" width="9.140625" style="10"/>
    <col min="534" max="534" width="15.42578125" style="10" bestFit="1" customWidth="1"/>
    <col min="535" max="768" width="9.140625" style="10"/>
    <col min="769" max="769" width="0" style="10" hidden="1" customWidth="1"/>
    <col min="770" max="770" width="4.7109375" style="10" customWidth="1"/>
    <col min="771" max="771" width="50.28515625" style="10" customWidth="1"/>
    <col min="772" max="772" width="5.42578125" style="10" customWidth="1"/>
    <col min="773" max="773" width="4.7109375" style="10" customWidth="1"/>
    <col min="774" max="775" width="8.42578125" style="10" customWidth="1"/>
    <col min="776" max="776" width="9.85546875" style="10" customWidth="1"/>
    <col min="777" max="777" width="17.42578125" style="10" customWidth="1"/>
    <col min="778" max="778" width="30.140625" style="10" customWidth="1"/>
    <col min="779" max="779" width="11.5703125" style="10" bestFit="1" customWidth="1"/>
    <col min="780" max="781" width="12.7109375" style="10" customWidth="1"/>
    <col min="782" max="782" width="9.28515625" style="10" bestFit="1" customWidth="1"/>
    <col min="783" max="783" width="12.7109375" style="10" bestFit="1" customWidth="1"/>
    <col min="784" max="785" width="9.28515625" style="10" bestFit="1" customWidth="1"/>
    <col min="786" max="786" width="9.7109375" style="10" customWidth="1"/>
    <col min="787" max="789" width="9.140625" style="10"/>
    <col min="790" max="790" width="15.42578125" style="10" bestFit="1" customWidth="1"/>
    <col min="791" max="1024" width="9.140625" style="10"/>
    <col min="1025" max="1025" width="0" style="10" hidden="1" customWidth="1"/>
    <col min="1026" max="1026" width="4.7109375" style="10" customWidth="1"/>
    <col min="1027" max="1027" width="50.28515625" style="10" customWidth="1"/>
    <col min="1028" max="1028" width="5.42578125" style="10" customWidth="1"/>
    <col min="1029" max="1029" width="4.7109375" style="10" customWidth="1"/>
    <col min="1030" max="1031" width="8.42578125" style="10" customWidth="1"/>
    <col min="1032" max="1032" width="9.85546875" style="10" customWidth="1"/>
    <col min="1033" max="1033" width="17.42578125" style="10" customWidth="1"/>
    <col min="1034" max="1034" width="30.140625" style="10" customWidth="1"/>
    <col min="1035" max="1035" width="11.5703125" style="10" bestFit="1" customWidth="1"/>
    <col min="1036" max="1037" width="12.7109375" style="10" customWidth="1"/>
    <col min="1038" max="1038" width="9.28515625" style="10" bestFit="1" customWidth="1"/>
    <col min="1039" max="1039" width="12.7109375" style="10" bestFit="1" customWidth="1"/>
    <col min="1040" max="1041" width="9.28515625" style="10" bestFit="1" customWidth="1"/>
    <col min="1042" max="1042" width="9.7109375" style="10" customWidth="1"/>
    <col min="1043" max="1045" width="9.140625" style="10"/>
    <col min="1046" max="1046" width="15.42578125" style="10" bestFit="1" customWidth="1"/>
    <col min="1047" max="1280" width="9.140625" style="10"/>
    <col min="1281" max="1281" width="0" style="10" hidden="1" customWidth="1"/>
    <col min="1282" max="1282" width="4.7109375" style="10" customWidth="1"/>
    <col min="1283" max="1283" width="50.28515625" style="10" customWidth="1"/>
    <col min="1284" max="1284" width="5.42578125" style="10" customWidth="1"/>
    <col min="1285" max="1285" width="4.7109375" style="10" customWidth="1"/>
    <col min="1286" max="1287" width="8.42578125" style="10" customWidth="1"/>
    <col min="1288" max="1288" width="9.85546875" style="10" customWidth="1"/>
    <col min="1289" max="1289" width="17.42578125" style="10" customWidth="1"/>
    <col min="1290" max="1290" width="30.140625" style="10" customWidth="1"/>
    <col min="1291" max="1291" width="11.5703125" style="10" bestFit="1" customWidth="1"/>
    <col min="1292" max="1293" width="12.7109375" style="10" customWidth="1"/>
    <col min="1294" max="1294" width="9.28515625" style="10" bestFit="1" customWidth="1"/>
    <col min="1295" max="1295" width="12.7109375" style="10" bestFit="1" customWidth="1"/>
    <col min="1296" max="1297" width="9.28515625" style="10" bestFit="1" customWidth="1"/>
    <col min="1298" max="1298" width="9.7109375" style="10" customWidth="1"/>
    <col min="1299" max="1301" width="9.140625" style="10"/>
    <col min="1302" max="1302" width="15.42578125" style="10" bestFit="1" customWidth="1"/>
    <col min="1303" max="1536" width="9.140625" style="10"/>
    <col min="1537" max="1537" width="0" style="10" hidden="1" customWidth="1"/>
    <col min="1538" max="1538" width="4.7109375" style="10" customWidth="1"/>
    <col min="1539" max="1539" width="50.28515625" style="10" customWidth="1"/>
    <col min="1540" max="1540" width="5.42578125" style="10" customWidth="1"/>
    <col min="1541" max="1541" width="4.7109375" style="10" customWidth="1"/>
    <col min="1542" max="1543" width="8.42578125" style="10" customWidth="1"/>
    <col min="1544" max="1544" width="9.85546875" style="10" customWidth="1"/>
    <col min="1545" max="1545" width="17.42578125" style="10" customWidth="1"/>
    <col min="1546" max="1546" width="30.140625" style="10" customWidth="1"/>
    <col min="1547" max="1547" width="11.5703125" style="10" bestFit="1" customWidth="1"/>
    <col min="1548" max="1549" width="12.7109375" style="10" customWidth="1"/>
    <col min="1550" max="1550" width="9.28515625" style="10" bestFit="1" customWidth="1"/>
    <col min="1551" max="1551" width="12.7109375" style="10" bestFit="1" customWidth="1"/>
    <col min="1552" max="1553" width="9.28515625" style="10" bestFit="1" customWidth="1"/>
    <col min="1554" max="1554" width="9.7109375" style="10" customWidth="1"/>
    <col min="1555" max="1557" width="9.140625" style="10"/>
    <col min="1558" max="1558" width="15.42578125" style="10" bestFit="1" customWidth="1"/>
    <col min="1559" max="1792" width="9.140625" style="10"/>
    <col min="1793" max="1793" width="0" style="10" hidden="1" customWidth="1"/>
    <col min="1794" max="1794" width="4.7109375" style="10" customWidth="1"/>
    <col min="1795" max="1795" width="50.28515625" style="10" customWidth="1"/>
    <col min="1796" max="1796" width="5.42578125" style="10" customWidth="1"/>
    <col min="1797" max="1797" width="4.7109375" style="10" customWidth="1"/>
    <col min="1798" max="1799" width="8.42578125" style="10" customWidth="1"/>
    <col min="1800" max="1800" width="9.85546875" style="10" customWidth="1"/>
    <col min="1801" max="1801" width="17.42578125" style="10" customWidth="1"/>
    <col min="1802" max="1802" width="30.140625" style="10" customWidth="1"/>
    <col min="1803" max="1803" width="11.5703125" style="10" bestFit="1" customWidth="1"/>
    <col min="1804" max="1805" width="12.7109375" style="10" customWidth="1"/>
    <col min="1806" max="1806" width="9.28515625" style="10" bestFit="1" customWidth="1"/>
    <col min="1807" max="1807" width="12.7109375" style="10" bestFit="1" customWidth="1"/>
    <col min="1808" max="1809" width="9.28515625" style="10" bestFit="1" customWidth="1"/>
    <col min="1810" max="1810" width="9.7109375" style="10" customWidth="1"/>
    <col min="1811" max="1813" width="9.140625" style="10"/>
    <col min="1814" max="1814" width="15.42578125" style="10" bestFit="1" customWidth="1"/>
    <col min="1815" max="2048" width="9.140625" style="10"/>
    <col min="2049" max="2049" width="0" style="10" hidden="1" customWidth="1"/>
    <col min="2050" max="2050" width="4.7109375" style="10" customWidth="1"/>
    <col min="2051" max="2051" width="50.28515625" style="10" customWidth="1"/>
    <col min="2052" max="2052" width="5.42578125" style="10" customWidth="1"/>
    <col min="2053" max="2053" width="4.7109375" style="10" customWidth="1"/>
    <col min="2054" max="2055" width="8.42578125" style="10" customWidth="1"/>
    <col min="2056" max="2056" width="9.85546875" style="10" customWidth="1"/>
    <col min="2057" max="2057" width="17.42578125" style="10" customWidth="1"/>
    <col min="2058" max="2058" width="30.140625" style="10" customWidth="1"/>
    <col min="2059" max="2059" width="11.5703125" style="10" bestFit="1" customWidth="1"/>
    <col min="2060" max="2061" width="12.7109375" style="10" customWidth="1"/>
    <col min="2062" max="2062" width="9.28515625" style="10" bestFit="1" customWidth="1"/>
    <col min="2063" max="2063" width="12.7109375" style="10" bestFit="1" customWidth="1"/>
    <col min="2064" max="2065" width="9.28515625" style="10" bestFit="1" customWidth="1"/>
    <col min="2066" max="2066" width="9.7109375" style="10" customWidth="1"/>
    <col min="2067" max="2069" width="9.140625" style="10"/>
    <col min="2070" max="2070" width="15.42578125" style="10" bestFit="1" customWidth="1"/>
    <col min="2071" max="2304" width="9.140625" style="10"/>
    <col min="2305" max="2305" width="0" style="10" hidden="1" customWidth="1"/>
    <col min="2306" max="2306" width="4.7109375" style="10" customWidth="1"/>
    <col min="2307" max="2307" width="50.28515625" style="10" customWidth="1"/>
    <col min="2308" max="2308" width="5.42578125" style="10" customWidth="1"/>
    <col min="2309" max="2309" width="4.7109375" style="10" customWidth="1"/>
    <col min="2310" max="2311" width="8.42578125" style="10" customWidth="1"/>
    <col min="2312" max="2312" width="9.85546875" style="10" customWidth="1"/>
    <col min="2313" max="2313" width="17.42578125" style="10" customWidth="1"/>
    <col min="2314" max="2314" width="30.140625" style="10" customWidth="1"/>
    <col min="2315" max="2315" width="11.5703125" style="10" bestFit="1" customWidth="1"/>
    <col min="2316" max="2317" width="12.7109375" style="10" customWidth="1"/>
    <col min="2318" max="2318" width="9.28515625" style="10" bestFit="1" customWidth="1"/>
    <col min="2319" max="2319" width="12.7109375" style="10" bestFit="1" customWidth="1"/>
    <col min="2320" max="2321" width="9.28515625" style="10" bestFit="1" customWidth="1"/>
    <col min="2322" max="2322" width="9.7109375" style="10" customWidth="1"/>
    <col min="2323" max="2325" width="9.140625" style="10"/>
    <col min="2326" max="2326" width="15.42578125" style="10" bestFit="1" customWidth="1"/>
    <col min="2327" max="2560" width="9.140625" style="10"/>
    <col min="2561" max="2561" width="0" style="10" hidden="1" customWidth="1"/>
    <col min="2562" max="2562" width="4.7109375" style="10" customWidth="1"/>
    <col min="2563" max="2563" width="50.28515625" style="10" customWidth="1"/>
    <col min="2564" max="2564" width="5.42578125" style="10" customWidth="1"/>
    <col min="2565" max="2565" width="4.7109375" style="10" customWidth="1"/>
    <col min="2566" max="2567" width="8.42578125" style="10" customWidth="1"/>
    <col min="2568" max="2568" width="9.85546875" style="10" customWidth="1"/>
    <col min="2569" max="2569" width="17.42578125" style="10" customWidth="1"/>
    <col min="2570" max="2570" width="30.140625" style="10" customWidth="1"/>
    <col min="2571" max="2571" width="11.5703125" style="10" bestFit="1" customWidth="1"/>
    <col min="2572" max="2573" width="12.7109375" style="10" customWidth="1"/>
    <col min="2574" max="2574" width="9.28515625" style="10" bestFit="1" customWidth="1"/>
    <col min="2575" max="2575" width="12.7109375" style="10" bestFit="1" customWidth="1"/>
    <col min="2576" max="2577" width="9.28515625" style="10" bestFit="1" customWidth="1"/>
    <col min="2578" max="2578" width="9.7109375" style="10" customWidth="1"/>
    <col min="2579" max="2581" width="9.140625" style="10"/>
    <col min="2582" max="2582" width="15.42578125" style="10" bestFit="1" customWidth="1"/>
    <col min="2583" max="2816" width="9.140625" style="10"/>
    <col min="2817" max="2817" width="0" style="10" hidden="1" customWidth="1"/>
    <col min="2818" max="2818" width="4.7109375" style="10" customWidth="1"/>
    <col min="2819" max="2819" width="50.28515625" style="10" customWidth="1"/>
    <col min="2820" max="2820" width="5.42578125" style="10" customWidth="1"/>
    <col min="2821" max="2821" width="4.7109375" style="10" customWidth="1"/>
    <col min="2822" max="2823" width="8.42578125" style="10" customWidth="1"/>
    <col min="2824" max="2824" width="9.85546875" style="10" customWidth="1"/>
    <col min="2825" max="2825" width="17.42578125" style="10" customWidth="1"/>
    <col min="2826" max="2826" width="30.140625" style="10" customWidth="1"/>
    <col min="2827" max="2827" width="11.5703125" style="10" bestFit="1" customWidth="1"/>
    <col min="2828" max="2829" width="12.7109375" style="10" customWidth="1"/>
    <col min="2830" max="2830" width="9.28515625" style="10" bestFit="1" customWidth="1"/>
    <col min="2831" max="2831" width="12.7109375" style="10" bestFit="1" customWidth="1"/>
    <col min="2832" max="2833" width="9.28515625" style="10" bestFit="1" customWidth="1"/>
    <col min="2834" max="2834" width="9.7109375" style="10" customWidth="1"/>
    <col min="2835" max="2837" width="9.140625" style="10"/>
    <col min="2838" max="2838" width="15.42578125" style="10" bestFit="1" customWidth="1"/>
    <col min="2839" max="3072" width="9.140625" style="10"/>
    <col min="3073" max="3073" width="0" style="10" hidden="1" customWidth="1"/>
    <col min="3074" max="3074" width="4.7109375" style="10" customWidth="1"/>
    <col min="3075" max="3075" width="50.28515625" style="10" customWidth="1"/>
    <col min="3076" max="3076" width="5.42578125" style="10" customWidth="1"/>
    <col min="3077" max="3077" width="4.7109375" style="10" customWidth="1"/>
    <col min="3078" max="3079" width="8.42578125" style="10" customWidth="1"/>
    <col min="3080" max="3080" width="9.85546875" style="10" customWidth="1"/>
    <col min="3081" max="3081" width="17.42578125" style="10" customWidth="1"/>
    <col min="3082" max="3082" width="30.140625" style="10" customWidth="1"/>
    <col min="3083" max="3083" width="11.5703125" style="10" bestFit="1" customWidth="1"/>
    <col min="3084" max="3085" width="12.7109375" style="10" customWidth="1"/>
    <col min="3086" max="3086" width="9.28515625" style="10" bestFit="1" customWidth="1"/>
    <col min="3087" max="3087" width="12.7109375" style="10" bestFit="1" customWidth="1"/>
    <col min="3088" max="3089" width="9.28515625" style="10" bestFit="1" customWidth="1"/>
    <col min="3090" max="3090" width="9.7109375" style="10" customWidth="1"/>
    <col min="3091" max="3093" width="9.140625" style="10"/>
    <col min="3094" max="3094" width="15.42578125" style="10" bestFit="1" customWidth="1"/>
    <col min="3095" max="3328" width="9.140625" style="10"/>
    <col min="3329" max="3329" width="0" style="10" hidden="1" customWidth="1"/>
    <col min="3330" max="3330" width="4.7109375" style="10" customWidth="1"/>
    <col min="3331" max="3331" width="50.28515625" style="10" customWidth="1"/>
    <col min="3332" max="3332" width="5.42578125" style="10" customWidth="1"/>
    <col min="3333" max="3333" width="4.7109375" style="10" customWidth="1"/>
    <col min="3334" max="3335" width="8.42578125" style="10" customWidth="1"/>
    <col min="3336" max="3336" width="9.85546875" style="10" customWidth="1"/>
    <col min="3337" max="3337" width="17.42578125" style="10" customWidth="1"/>
    <col min="3338" max="3338" width="30.140625" style="10" customWidth="1"/>
    <col min="3339" max="3339" width="11.5703125" style="10" bestFit="1" customWidth="1"/>
    <col min="3340" max="3341" width="12.7109375" style="10" customWidth="1"/>
    <col min="3342" max="3342" width="9.28515625" style="10" bestFit="1" customWidth="1"/>
    <col min="3343" max="3343" width="12.7109375" style="10" bestFit="1" customWidth="1"/>
    <col min="3344" max="3345" width="9.28515625" style="10" bestFit="1" customWidth="1"/>
    <col min="3346" max="3346" width="9.7109375" style="10" customWidth="1"/>
    <col min="3347" max="3349" width="9.140625" style="10"/>
    <col min="3350" max="3350" width="15.42578125" style="10" bestFit="1" customWidth="1"/>
    <col min="3351" max="3584" width="9.140625" style="10"/>
    <col min="3585" max="3585" width="0" style="10" hidden="1" customWidth="1"/>
    <col min="3586" max="3586" width="4.7109375" style="10" customWidth="1"/>
    <col min="3587" max="3587" width="50.28515625" style="10" customWidth="1"/>
    <col min="3588" max="3588" width="5.42578125" style="10" customWidth="1"/>
    <col min="3589" max="3589" width="4.7109375" style="10" customWidth="1"/>
    <col min="3590" max="3591" width="8.42578125" style="10" customWidth="1"/>
    <col min="3592" max="3592" width="9.85546875" style="10" customWidth="1"/>
    <col min="3593" max="3593" width="17.42578125" style="10" customWidth="1"/>
    <col min="3594" max="3594" width="30.140625" style="10" customWidth="1"/>
    <col min="3595" max="3595" width="11.5703125" style="10" bestFit="1" customWidth="1"/>
    <col min="3596" max="3597" width="12.7109375" style="10" customWidth="1"/>
    <col min="3598" max="3598" width="9.28515625" style="10" bestFit="1" customWidth="1"/>
    <col min="3599" max="3599" width="12.7109375" style="10" bestFit="1" customWidth="1"/>
    <col min="3600" max="3601" width="9.28515625" style="10" bestFit="1" customWidth="1"/>
    <col min="3602" max="3602" width="9.7109375" style="10" customWidth="1"/>
    <col min="3603" max="3605" width="9.140625" style="10"/>
    <col min="3606" max="3606" width="15.42578125" style="10" bestFit="1" customWidth="1"/>
    <col min="3607" max="3840" width="9.140625" style="10"/>
    <col min="3841" max="3841" width="0" style="10" hidden="1" customWidth="1"/>
    <col min="3842" max="3842" width="4.7109375" style="10" customWidth="1"/>
    <col min="3843" max="3843" width="50.28515625" style="10" customWidth="1"/>
    <col min="3844" max="3844" width="5.42578125" style="10" customWidth="1"/>
    <col min="3845" max="3845" width="4.7109375" style="10" customWidth="1"/>
    <col min="3846" max="3847" width="8.42578125" style="10" customWidth="1"/>
    <col min="3848" max="3848" width="9.85546875" style="10" customWidth="1"/>
    <col min="3849" max="3849" width="17.42578125" style="10" customWidth="1"/>
    <col min="3850" max="3850" width="30.140625" style="10" customWidth="1"/>
    <col min="3851" max="3851" width="11.5703125" style="10" bestFit="1" customWidth="1"/>
    <col min="3852" max="3853" width="12.7109375" style="10" customWidth="1"/>
    <col min="3854" max="3854" width="9.28515625" style="10" bestFit="1" customWidth="1"/>
    <col min="3855" max="3855" width="12.7109375" style="10" bestFit="1" customWidth="1"/>
    <col min="3856" max="3857" width="9.28515625" style="10" bestFit="1" customWidth="1"/>
    <col min="3858" max="3858" width="9.7109375" style="10" customWidth="1"/>
    <col min="3859" max="3861" width="9.140625" style="10"/>
    <col min="3862" max="3862" width="15.42578125" style="10" bestFit="1" customWidth="1"/>
    <col min="3863" max="4096" width="9.140625" style="10"/>
    <col min="4097" max="4097" width="0" style="10" hidden="1" customWidth="1"/>
    <col min="4098" max="4098" width="4.7109375" style="10" customWidth="1"/>
    <col min="4099" max="4099" width="50.28515625" style="10" customWidth="1"/>
    <col min="4100" max="4100" width="5.42578125" style="10" customWidth="1"/>
    <col min="4101" max="4101" width="4.7109375" style="10" customWidth="1"/>
    <col min="4102" max="4103" width="8.42578125" style="10" customWidth="1"/>
    <col min="4104" max="4104" width="9.85546875" style="10" customWidth="1"/>
    <col min="4105" max="4105" width="17.42578125" style="10" customWidth="1"/>
    <col min="4106" max="4106" width="30.140625" style="10" customWidth="1"/>
    <col min="4107" max="4107" width="11.5703125" style="10" bestFit="1" customWidth="1"/>
    <col min="4108" max="4109" width="12.7109375" style="10" customWidth="1"/>
    <col min="4110" max="4110" width="9.28515625" style="10" bestFit="1" customWidth="1"/>
    <col min="4111" max="4111" width="12.7109375" style="10" bestFit="1" customWidth="1"/>
    <col min="4112" max="4113" width="9.28515625" style="10" bestFit="1" customWidth="1"/>
    <col min="4114" max="4114" width="9.7109375" style="10" customWidth="1"/>
    <col min="4115" max="4117" width="9.140625" style="10"/>
    <col min="4118" max="4118" width="15.42578125" style="10" bestFit="1" customWidth="1"/>
    <col min="4119" max="4352" width="9.140625" style="10"/>
    <col min="4353" max="4353" width="0" style="10" hidden="1" customWidth="1"/>
    <col min="4354" max="4354" width="4.7109375" style="10" customWidth="1"/>
    <col min="4355" max="4355" width="50.28515625" style="10" customWidth="1"/>
    <col min="4356" max="4356" width="5.42578125" style="10" customWidth="1"/>
    <col min="4357" max="4357" width="4.7109375" style="10" customWidth="1"/>
    <col min="4358" max="4359" width="8.42578125" style="10" customWidth="1"/>
    <col min="4360" max="4360" width="9.85546875" style="10" customWidth="1"/>
    <col min="4361" max="4361" width="17.42578125" style="10" customWidth="1"/>
    <col min="4362" max="4362" width="30.140625" style="10" customWidth="1"/>
    <col min="4363" max="4363" width="11.5703125" style="10" bestFit="1" customWidth="1"/>
    <col min="4364" max="4365" width="12.7109375" style="10" customWidth="1"/>
    <col min="4366" max="4366" width="9.28515625" style="10" bestFit="1" customWidth="1"/>
    <col min="4367" max="4367" width="12.7109375" style="10" bestFit="1" customWidth="1"/>
    <col min="4368" max="4369" width="9.28515625" style="10" bestFit="1" customWidth="1"/>
    <col min="4370" max="4370" width="9.7109375" style="10" customWidth="1"/>
    <col min="4371" max="4373" width="9.140625" style="10"/>
    <col min="4374" max="4374" width="15.42578125" style="10" bestFit="1" customWidth="1"/>
    <col min="4375" max="4608" width="9.140625" style="10"/>
    <col min="4609" max="4609" width="0" style="10" hidden="1" customWidth="1"/>
    <col min="4610" max="4610" width="4.7109375" style="10" customWidth="1"/>
    <col min="4611" max="4611" width="50.28515625" style="10" customWidth="1"/>
    <col min="4612" max="4612" width="5.42578125" style="10" customWidth="1"/>
    <col min="4613" max="4613" width="4.7109375" style="10" customWidth="1"/>
    <col min="4614" max="4615" width="8.42578125" style="10" customWidth="1"/>
    <col min="4616" max="4616" width="9.85546875" style="10" customWidth="1"/>
    <col min="4617" max="4617" width="17.42578125" style="10" customWidth="1"/>
    <col min="4618" max="4618" width="30.140625" style="10" customWidth="1"/>
    <col min="4619" max="4619" width="11.5703125" style="10" bestFit="1" customWidth="1"/>
    <col min="4620" max="4621" width="12.7109375" style="10" customWidth="1"/>
    <col min="4622" max="4622" width="9.28515625" style="10" bestFit="1" customWidth="1"/>
    <col min="4623" max="4623" width="12.7109375" style="10" bestFit="1" customWidth="1"/>
    <col min="4624" max="4625" width="9.28515625" style="10" bestFit="1" customWidth="1"/>
    <col min="4626" max="4626" width="9.7109375" style="10" customWidth="1"/>
    <col min="4627" max="4629" width="9.140625" style="10"/>
    <col min="4630" max="4630" width="15.42578125" style="10" bestFit="1" customWidth="1"/>
    <col min="4631" max="4864" width="9.140625" style="10"/>
    <col min="4865" max="4865" width="0" style="10" hidden="1" customWidth="1"/>
    <col min="4866" max="4866" width="4.7109375" style="10" customWidth="1"/>
    <col min="4867" max="4867" width="50.28515625" style="10" customWidth="1"/>
    <col min="4868" max="4868" width="5.42578125" style="10" customWidth="1"/>
    <col min="4869" max="4869" width="4.7109375" style="10" customWidth="1"/>
    <col min="4870" max="4871" width="8.42578125" style="10" customWidth="1"/>
    <col min="4872" max="4872" width="9.85546875" style="10" customWidth="1"/>
    <col min="4873" max="4873" width="17.42578125" style="10" customWidth="1"/>
    <col min="4874" max="4874" width="30.140625" style="10" customWidth="1"/>
    <col min="4875" max="4875" width="11.5703125" style="10" bestFit="1" customWidth="1"/>
    <col min="4876" max="4877" width="12.7109375" style="10" customWidth="1"/>
    <col min="4878" max="4878" width="9.28515625" style="10" bestFit="1" customWidth="1"/>
    <col min="4879" max="4879" width="12.7109375" style="10" bestFit="1" customWidth="1"/>
    <col min="4880" max="4881" width="9.28515625" style="10" bestFit="1" customWidth="1"/>
    <col min="4882" max="4882" width="9.7109375" style="10" customWidth="1"/>
    <col min="4883" max="4885" width="9.140625" style="10"/>
    <col min="4886" max="4886" width="15.42578125" style="10" bestFit="1" customWidth="1"/>
    <col min="4887" max="5120" width="9.140625" style="10"/>
    <col min="5121" max="5121" width="0" style="10" hidden="1" customWidth="1"/>
    <col min="5122" max="5122" width="4.7109375" style="10" customWidth="1"/>
    <col min="5123" max="5123" width="50.28515625" style="10" customWidth="1"/>
    <col min="5124" max="5124" width="5.42578125" style="10" customWidth="1"/>
    <col min="5125" max="5125" width="4.7109375" style="10" customWidth="1"/>
    <col min="5126" max="5127" width="8.42578125" style="10" customWidth="1"/>
    <col min="5128" max="5128" width="9.85546875" style="10" customWidth="1"/>
    <col min="5129" max="5129" width="17.42578125" style="10" customWidth="1"/>
    <col min="5130" max="5130" width="30.140625" style="10" customWidth="1"/>
    <col min="5131" max="5131" width="11.5703125" style="10" bestFit="1" customWidth="1"/>
    <col min="5132" max="5133" width="12.7109375" style="10" customWidth="1"/>
    <col min="5134" max="5134" width="9.28515625" style="10" bestFit="1" customWidth="1"/>
    <col min="5135" max="5135" width="12.7109375" style="10" bestFit="1" customWidth="1"/>
    <col min="5136" max="5137" width="9.28515625" style="10" bestFit="1" customWidth="1"/>
    <col min="5138" max="5138" width="9.7109375" style="10" customWidth="1"/>
    <col min="5139" max="5141" width="9.140625" style="10"/>
    <col min="5142" max="5142" width="15.42578125" style="10" bestFit="1" customWidth="1"/>
    <col min="5143" max="5376" width="9.140625" style="10"/>
    <col min="5377" max="5377" width="0" style="10" hidden="1" customWidth="1"/>
    <col min="5378" max="5378" width="4.7109375" style="10" customWidth="1"/>
    <col min="5379" max="5379" width="50.28515625" style="10" customWidth="1"/>
    <col min="5380" max="5380" width="5.42578125" style="10" customWidth="1"/>
    <col min="5381" max="5381" width="4.7109375" style="10" customWidth="1"/>
    <col min="5382" max="5383" width="8.42578125" style="10" customWidth="1"/>
    <col min="5384" max="5384" width="9.85546875" style="10" customWidth="1"/>
    <col min="5385" max="5385" width="17.42578125" style="10" customWidth="1"/>
    <col min="5386" max="5386" width="30.140625" style="10" customWidth="1"/>
    <col min="5387" max="5387" width="11.5703125" style="10" bestFit="1" customWidth="1"/>
    <col min="5388" max="5389" width="12.7109375" style="10" customWidth="1"/>
    <col min="5390" max="5390" width="9.28515625" style="10" bestFit="1" customWidth="1"/>
    <col min="5391" max="5391" width="12.7109375" style="10" bestFit="1" customWidth="1"/>
    <col min="5392" max="5393" width="9.28515625" style="10" bestFit="1" customWidth="1"/>
    <col min="5394" max="5394" width="9.7109375" style="10" customWidth="1"/>
    <col min="5395" max="5397" width="9.140625" style="10"/>
    <col min="5398" max="5398" width="15.42578125" style="10" bestFit="1" customWidth="1"/>
    <col min="5399" max="5632" width="9.140625" style="10"/>
    <col min="5633" max="5633" width="0" style="10" hidden="1" customWidth="1"/>
    <col min="5634" max="5634" width="4.7109375" style="10" customWidth="1"/>
    <col min="5635" max="5635" width="50.28515625" style="10" customWidth="1"/>
    <col min="5636" max="5636" width="5.42578125" style="10" customWidth="1"/>
    <col min="5637" max="5637" width="4.7109375" style="10" customWidth="1"/>
    <col min="5638" max="5639" width="8.42578125" style="10" customWidth="1"/>
    <col min="5640" max="5640" width="9.85546875" style="10" customWidth="1"/>
    <col min="5641" max="5641" width="17.42578125" style="10" customWidth="1"/>
    <col min="5642" max="5642" width="30.140625" style="10" customWidth="1"/>
    <col min="5643" max="5643" width="11.5703125" style="10" bestFit="1" customWidth="1"/>
    <col min="5644" max="5645" width="12.7109375" style="10" customWidth="1"/>
    <col min="5646" max="5646" width="9.28515625" style="10" bestFit="1" customWidth="1"/>
    <col min="5647" max="5647" width="12.7109375" style="10" bestFit="1" customWidth="1"/>
    <col min="5648" max="5649" width="9.28515625" style="10" bestFit="1" customWidth="1"/>
    <col min="5650" max="5650" width="9.7109375" style="10" customWidth="1"/>
    <col min="5651" max="5653" width="9.140625" style="10"/>
    <col min="5654" max="5654" width="15.42578125" style="10" bestFit="1" customWidth="1"/>
    <col min="5655" max="5888" width="9.140625" style="10"/>
    <col min="5889" max="5889" width="0" style="10" hidden="1" customWidth="1"/>
    <col min="5890" max="5890" width="4.7109375" style="10" customWidth="1"/>
    <col min="5891" max="5891" width="50.28515625" style="10" customWidth="1"/>
    <col min="5892" max="5892" width="5.42578125" style="10" customWidth="1"/>
    <col min="5893" max="5893" width="4.7109375" style="10" customWidth="1"/>
    <col min="5894" max="5895" width="8.42578125" style="10" customWidth="1"/>
    <col min="5896" max="5896" width="9.85546875" style="10" customWidth="1"/>
    <col min="5897" max="5897" width="17.42578125" style="10" customWidth="1"/>
    <col min="5898" max="5898" width="30.140625" style="10" customWidth="1"/>
    <col min="5899" max="5899" width="11.5703125" style="10" bestFit="1" customWidth="1"/>
    <col min="5900" max="5901" width="12.7109375" style="10" customWidth="1"/>
    <col min="5902" max="5902" width="9.28515625" style="10" bestFit="1" customWidth="1"/>
    <col min="5903" max="5903" width="12.7109375" style="10" bestFit="1" customWidth="1"/>
    <col min="5904" max="5905" width="9.28515625" style="10" bestFit="1" customWidth="1"/>
    <col min="5906" max="5906" width="9.7109375" style="10" customWidth="1"/>
    <col min="5907" max="5909" width="9.140625" style="10"/>
    <col min="5910" max="5910" width="15.42578125" style="10" bestFit="1" customWidth="1"/>
    <col min="5911" max="6144" width="9.140625" style="10"/>
    <col min="6145" max="6145" width="0" style="10" hidden="1" customWidth="1"/>
    <col min="6146" max="6146" width="4.7109375" style="10" customWidth="1"/>
    <col min="6147" max="6147" width="50.28515625" style="10" customWidth="1"/>
    <col min="6148" max="6148" width="5.42578125" style="10" customWidth="1"/>
    <col min="6149" max="6149" width="4.7109375" style="10" customWidth="1"/>
    <col min="6150" max="6151" width="8.42578125" style="10" customWidth="1"/>
    <col min="6152" max="6152" width="9.85546875" style="10" customWidth="1"/>
    <col min="6153" max="6153" width="17.42578125" style="10" customWidth="1"/>
    <col min="6154" max="6154" width="30.140625" style="10" customWidth="1"/>
    <col min="6155" max="6155" width="11.5703125" style="10" bestFit="1" customWidth="1"/>
    <col min="6156" max="6157" width="12.7109375" style="10" customWidth="1"/>
    <col min="6158" max="6158" width="9.28515625" style="10" bestFit="1" customWidth="1"/>
    <col min="6159" max="6159" width="12.7109375" style="10" bestFit="1" customWidth="1"/>
    <col min="6160" max="6161" width="9.28515625" style="10" bestFit="1" customWidth="1"/>
    <col min="6162" max="6162" width="9.7109375" style="10" customWidth="1"/>
    <col min="6163" max="6165" width="9.140625" style="10"/>
    <col min="6166" max="6166" width="15.42578125" style="10" bestFit="1" customWidth="1"/>
    <col min="6167" max="6400" width="9.140625" style="10"/>
    <col min="6401" max="6401" width="0" style="10" hidden="1" customWidth="1"/>
    <col min="6402" max="6402" width="4.7109375" style="10" customWidth="1"/>
    <col min="6403" max="6403" width="50.28515625" style="10" customWidth="1"/>
    <col min="6404" max="6404" width="5.42578125" style="10" customWidth="1"/>
    <col min="6405" max="6405" width="4.7109375" style="10" customWidth="1"/>
    <col min="6406" max="6407" width="8.42578125" style="10" customWidth="1"/>
    <col min="6408" max="6408" width="9.85546875" style="10" customWidth="1"/>
    <col min="6409" max="6409" width="17.42578125" style="10" customWidth="1"/>
    <col min="6410" max="6410" width="30.140625" style="10" customWidth="1"/>
    <col min="6411" max="6411" width="11.5703125" style="10" bestFit="1" customWidth="1"/>
    <col min="6412" max="6413" width="12.7109375" style="10" customWidth="1"/>
    <col min="6414" max="6414" width="9.28515625" style="10" bestFit="1" customWidth="1"/>
    <col min="6415" max="6415" width="12.7109375" style="10" bestFit="1" customWidth="1"/>
    <col min="6416" max="6417" width="9.28515625" style="10" bestFit="1" customWidth="1"/>
    <col min="6418" max="6418" width="9.7109375" style="10" customWidth="1"/>
    <col min="6419" max="6421" width="9.140625" style="10"/>
    <col min="6422" max="6422" width="15.42578125" style="10" bestFit="1" customWidth="1"/>
    <col min="6423" max="6656" width="9.140625" style="10"/>
    <col min="6657" max="6657" width="0" style="10" hidden="1" customWidth="1"/>
    <col min="6658" max="6658" width="4.7109375" style="10" customWidth="1"/>
    <col min="6659" max="6659" width="50.28515625" style="10" customWidth="1"/>
    <col min="6660" max="6660" width="5.42578125" style="10" customWidth="1"/>
    <col min="6661" max="6661" width="4.7109375" style="10" customWidth="1"/>
    <col min="6662" max="6663" width="8.42578125" style="10" customWidth="1"/>
    <col min="6664" max="6664" width="9.85546875" style="10" customWidth="1"/>
    <col min="6665" max="6665" width="17.42578125" style="10" customWidth="1"/>
    <col min="6666" max="6666" width="30.140625" style="10" customWidth="1"/>
    <col min="6667" max="6667" width="11.5703125" style="10" bestFit="1" customWidth="1"/>
    <col min="6668" max="6669" width="12.7109375" style="10" customWidth="1"/>
    <col min="6670" max="6670" width="9.28515625" style="10" bestFit="1" customWidth="1"/>
    <col min="6671" max="6671" width="12.7109375" style="10" bestFit="1" customWidth="1"/>
    <col min="6672" max="6673" width="9.28515625" style="10" bestFit="1" customWidth="1"/>
    <col min="6674" max="6674" width="9.7109375" style="10" customWidth="1"/>
    <col min="6675" max="6677" width="9.140625" style="10"/>
    <col min="6678" max="6678" width="15.42578125" style="10" bestFit="1" customWidth="1"/>
    <col min="6679" max="6912" width="9.140625" style="10"/>
    <col min="6913" max="6913" width="0" style="10" hidden="1" customWidth="1"/>
    <col min="6914" max="6914" width="4.7109375" style="10" customWidth="1"/>
    <col min="6915" max="6915" width="50.28515625" style="10" customWidth="1"/>
    <col min="6916" max="6916" width="5.42578125" style="10" customWidth="1"/>
    <col min="6917" max="6917" width="4.7109375" style="10" customWidth="1"/>
    <col min="6918" max="6919" width="8.42578125" style="10" customWidth="1"/>
    <col min="6920" max="6920" width="9.85546875" style="10" customWidth="1"/>
    <col min="6921" max="6921" width="17.42578125" style="10" customWidth="1"/>
    <col min="6922" max="6922" width="30.140625" style="10" customWidth="1"/>
    <col min="6923" max="6923" width="11.5703125" style="10" bestFit="1" customWidth="1"/>
    <col min="6924" max="6925" width="12.7109375" style="10" customWidth="1"/>
    <col min="6926" max="6926" width="9.28515625" style="10" bestFit="1" customWidth="1"/>
    <col min="6927" max="6927" width="12.7109375" style="10" bestFit="1" customWidth="1"/>
    <col min="6928" max="6929" width="9.28515625" style="10" bestFit="1" customWidth="1"/>
    <col min="6930" max="6930" width="9.7109375" style="10" customWidth="1"/>
    <col min="6931" max="6933" width="9.140625" style="10"/>
    <col min="6934" max="6934" width="15.42578125" style="10" bestFit="1" customWidth="1"/>
    <col min="6935" max="7168" width="9.140625" style="10"/>
    <col min="7169" max="7169" width="0" style="10" hidden="1" customWidth="1"/>
    <col min="7170" max="7170" width="4.7109375" style="10" customWidth="1"/>
    <col min="7171" max="7171" width="50.28515625" style="10" customWidth="1"/>
    <col min="7172" max="7172" width="5.42578125" style="10" customWidth="1"/>
    <col min="7173" max="7173" width="4.7109375" style="10" customWidth="1"/>
    <col min="7174" max="7175" width="8.42578125" style="10" customWidth="1"/>
    <col min="7176" max="7176" width="9.85546875" style="10" customWidth="1"/>
    <col min="7177" max="7177" width="17.42578125" style="10" customWidth="1"/>
    <col min="7178" max="7178" width="30.140625" style="10" customWidth="1"/>
    <col min="7179" max="7179" width="11.5703125" style="10" bestFit="1" customWidth="1"/>
    <col min="7180" max="7181" width="12.7109375" style="10" customWidth="1"/>
    <col min="7182" max="7182" width="9.28515625" style="10" bestFit="1" customWidth="1"/>
    <col min="7183" max="7183" width="12.7109375" style="10" bestFit="1" customWidth="1"/>
    <col min="7184" max="7185" width="9.28515625" style="10" bestFit="1" customWidth="1"/>
    <col min="7186" max="7186" width="9.7109375" style="10" customWidth="1"/>
    <col min="7187" max="7189" width="9.140625" style="10"/>
    <col min="7190" max="7190" width="15.42578125" style="10" bestFit="1" customWidth="1"/>
    <col min="7191" max="7424" width="9.140625" style="10"/>
    <col min="7425" max="7425" width="0" style="10" hidden="1" customWidth="1"/>
    <col min="7426" max="7426" width="4.7109375" style="10" customWidth="1"/>
    <col min="7427" max="7427" width="50.28515625" style="10" customWidth="1"/>
    <col min="7428" max="7428" width="5.42578125" style="10" customWidth="1"/>
    <col min="7429" max="7429" width="4.7109375" style="10" customWidth="1"/>
    <col min="7430" max="7431" width="8.42578125" style="10" customWidth="1"/>
    <col min="7432" max="7432" width="9.85546875" style="10" customWidth="1"/>
    <col min="7433" max="7433" width="17.42578125" style="10" customWidth="1"/>
    <col min="7434" max="7434" width="30.140625" style="10" customWidth="1"/>
    <col min="7435" max="7435" width="11.5703125" style="10" bestFit="1" customWidth="1"/>
    <col min="7436" max="7437" width="12.7109375" style="10" customWidth="1"/>
    <col min="7438" max="7438" width="9.28515625" style="10" bestFit="1" customWidth="1"/>
    <col min="7439" max="7439" width="12.7109375" style="10" bestFit="1" customWidth="1"/>
    <col min="7440" max="7441" width="9.28515625" style="10" bestFit="1" customWidth="1"/>
    <col min="7442" max="7442" width="9.7109375" style="10" customWidth="1"/>
    <col min="7443" max="7445" width="9.140625" style="10"/>
    <col min="7446" max="7446" width="15.42578125" style="10" bestFit="1" customWidth="1"/>
    <col min="7447" max="7680" width="9.140625" style="10"/>
    <col min="7681" max="7681" width="0" style="10" hidden="1" customWidth="1"/>
    <col min="7682" max="7682" width="4.7109375" style="10" customWidth="1"/>
    <col min="7683" max="7683" width="50.28515625" style="10" customWidth="1"/>
    <col min="7684" max="7684" width="5.42578125" style="10" customWidth="1"/>
    <col min="7685" max="7685" width="4.7109375" style="10" customWidth="1"/>
    <col min="7686" max="7687" width="8.42578125" style="10" customWidth="1"/>
    <col min="7688" max="7688" width="9.85546875" style="10" customWidth="1"/>
    <col min="7689" max="7689" width="17.42578125" style="10" customWidth="1"/>
    <col min="7690" max="7690" width="30.140625" style="10" customWidth="1"/>
    <col min="7691" max="7691" width="11.5703125" style="10" bestFit="1" customWidth="1"/>
    <col min="7692" max="7693" width="12.7109375" style="10" customWidth="1"/>
    <col min="7694" max="7694" width="9.28515625" style="10" bestFit="1" customWidth="1"/>
    <col min="7695" max="7695" width="12.7109375" style="10" bestFit="1" customWidth="1"/>
    <col min="7696" max="7697" width="9.28515625" style="10" bestFit="1" customWidth="1"/>
    <col min="7698" max="7698" width="9.7109375" style="10" customWidth="1"/>
    <col min="7699" max="7701" width="9.140625" style="10"/>
    <col min="7702" max="7702" width="15.42578125" style="10" bestFit="1" customWidth="1"/>
    <col min="7703" max="7936" width="9.140625" style="10"/>
    <col min="7937" max="7937" width="0" style="10" hidden="1" customWidth="1"/>
    <col min="7938" max="7938" width="4.7109375" style="10" customWidth="1"/>
    <col min="7939" max="7939" width="50.28515625" style="10" customWidth="1"/>
    <col min="7940" max="7940" width="5.42578125" style="10" customWidth="1"/>
    <col min="7941" max="7941" width="4.7109375" style="10" customWidth="1"/>
    <col min="7942" max="7943" width="8.42578125" style="10" customWidth="1"/>
    <col min="7944" max="7944" width="9.85546875" style="10" customWidth="1"/>
    <col min="7945" max="7945" width="17.42578125" style="10" customWidth="1"/>
    <col min="7946" max="7946" width="30.140625" style="10" customWidth="1"/>
    <col min="7947" max="7947" width="11.5703125" style="10" bestFit="1" customWidth="1"/>
    <col min="7948" max="7949" width="12.7109375" style="10" customWidth="1"/>
    <col min="7950" max="7950" width="9.28515625" style="10" bestFit="1" customWidth="1"/>
    <col min="7951" max="7951" width="12.7109375" style="10" bestFit="1" customWidth="1"/>
    <col min="7952" max="7953" width="9.28515625" style="10" bestFit="1" customWidth="1"/>
    <col min="7954" max="7954" width="9.7109375" style="10" customWidth="1"/>
    <col min="7955" max="7957" width="9.140625" style="10"/>
    <col min="7958" max="7958" width="15.42578125" style="10" bestFit="1" customWidth="1"/>
    <col min="7959" max="8192" width="9.140625" style="10"/>
    <col min="8193" max="8193" width="0" style="10" hidden="1" customWidth="1"/>
    <col min="8194" max="8194" width="4.7109375" style="10" customWidth="1"/>
    <col min="8195" max="8195" width="50.28515625" style="10" customWidth="1"/>
    <col min="8196" max="8196" width="5.42578125" style="10" customWidth="1"/>
    <col min="8197" max="8197" width="4.7109375" style="10" customWidth="1"/>
    <col min="8198" max="8199" width="8.42578125" style="10" customWidth="1"/>
    <col min="8200" max="8200" width="9.85546875" style="10" customWidth="1"/>
    <col min="8201" max="8201" width="17.42578125" style="10" customWidth="1"/>
    <col min="8202" max="8202" width="30.140625" style="10" customWidth="1"/>
    <col min="8203" max="8203" width="11.5703125" style="10" bestFit="1" customWidth="1"/>
    <col min="8204" max="8205" width="12.7109375" style="10" customWidth="1"/>
    <col min="8206" max="8206" width="9.28515625" style="10" bestFit="1" customWidth="1"/>
    <col min="8207" max="8207" width="12.7109375" style="10" bestFit="1" customWidth="1"/>
    <col min="8208" max="8209" width="9.28515625" style="10" bestFit="1" customWidth="1"/>
    <col min="8210" max="8210" width="9.7109375" style="10" customWidth="1"/>
    <col min="8211" max="8213" width="9.140625" style="10"/>
    <col min="8214" max="8214" width="15.42578125" style="10" bestFit="1" customWidth="1"/>
    <col min="8215" max="8448" width="9.140625" style="10"/>
    <col min="8449" max="8449" width="0" style="10" hidden="1" customWidth="1"/>
    <col min="8450" max="8450" width="4.7109375" style="10" customWidth="1"/>
    <col min="8451" max="8451" width="50.28515625" style="10" customWidth="1"/>
    <col min="8452" max="8452" width="5.42578125" style="10" customWidth="1"/>
    <col min="8453" max="8453" width="4.7109375" style="10" customWidth="1"/>
    <col min="8454" max="8455" width="8.42578125" style="10" customWidth="1"/>
    <col min="8456" max="8456" width="9.85546875" style="10" customWidth="1"/>
    <col min="8457" max="8457" width="17.42578125" style="10" customWidth="1"/>
    <col min="8458" max="8458" width="30.140625" style="10" customWidth="1"/>
    <col min="8459" max="8459" width="11.5703125" style="10" bestFit="1" customWidth="1"/>
    <col min="8460" max="8461" width="12.7109375" style="10" customWidth="1"/>
    <col min="8462" max="8462" width="9.28515625" style="10" bestFit="1" customWidth="1"/>
    <col min="8463" max="8463" width="12.7109375" style="10" bestFit="1" customWidth="1"/>
    <col min="8464" max="8465" width="9.28515625" style="10" bestFit="1" customWidth="1"/>
    <col min="8466" max="8466" width="9.7109375" style="10" customWidth="1"/>
    <col min="8467" max="8469" width="9.140625" style="10"/>
    <col min="8470" max="8470" width="15.42578125" style="10" bestFit="1" customWidth="1"/>
    <col min="8471" max="8704" width="9.140625" style="10"/>
    <col min="8705" max="8705" width="0" style="10" hidden="1" customWidth="1"/>
    <col min="8706" max="8706" width="4.7109375" style="10" customWidth="1"/>
    <col min="8707" max="8707" width="50.28515625" style="10" customWidth="1"/>
    <col min="8708" max="8708" width="5.42578125" style="10" customWidth="1"/>
    <col min="8709" max="8709" width="4.7109375" style="10" customWidth="1"/>
    <col min="8710" max="8711" width="8.42578125" style="10" customWidth="1"/>
    <col min="8712" max="8712" width="9.85546875" style="10" customWidth="1"/>
    <col min="8713" max="8713" width="17.42578125" style="10" customWidth="1"/>
    <col min="8714" max="8714" width="30.140625" style="10" customWidth="1"/>
    <col min="8715" max="8715" width="11.5703125" style="10" bestFit="1" customWidth="1"/>
    <col min="8716" max="8717" width="12.7109375" style="10" customWidth="1"/>
    <col min="8718" max="8718" width="9.28515625" style="10" bestFit="1" customWidth="1"/>
    <col min="8719" max="8719" width="12.7109375" style="10" bestFit="1" customWidth="1"/>
    <col min="8720" max="8721" width="9.28515625" style="10" bestFit="1" customWidth="1"/>
    <col min="8722" max="8722" width="9.7109375" style="10" customWidth="1"/>
    <col min="8723" max="8725" width="9.140625" style="10"/>
    <col min="8726" max="8726" width="15.42578125" style="10" bestFit="1" customWidth="1"/>
    <col min="8727" max="8960" width="9.140625" style="10"/>
    <col min="8961" max="8961" width="0" style="10" hidden="1" customWidth="1"/>
    <col min="8962" max="8962" width="4.7109375" style="10" customWidth="1"/>
    <col min="8963" max="8963" width="50.28515625" style="10" customWidth="1"/>
    <col min="8964" max="8964" width="5.42578125" style="10" customWidth="1"/>
    <col min="8965" max="8965" width="4.7109375" style="10" customWidth="1"/>
    <col min="8966" max="8967" width="8.42578125" style="10" customWidth="1"/>
    <col min="8968" max="8968" width="9.85546875" style="10" customWidth="1"/>
    <col min="8969" max="8969" width="17.42578125" style="10" customWidth="1"/>
    <col min="8970" max="8970" width="30.140625" style="10" customWidth="1"/>
    <col min="8971" max="8971" width="11.5703125" style="10" bestFit="1" customWidth="1"/>
    <col min="8972" max="8973" width="12.7109375" style="10" customWidth="1"/>
    <col min="8974" max="8974" width="9.28515625" style="10" bestFit="1" customWidth="1"/>
    <col min="8975" max="8975" width="12.7109375" style="10" bestFit="1" customWidth="1"/>
    <col min="8976" max="8977" width="9.28515625" style="10" bestFit="1" customWidth="1"/>
    <col min="8978" max="8978" width="9.7109375" style="10" customWidth="1"/>
    <col min="8979" max="8981" width="9.140625" style="10"/>
    <col min="8982" max="8982" width="15.42578125" style="10" bestFit="1" customWidth="1"/>
    <col min="8983" max="9216" width="9.140625" style="10"/>
    <col min="9217" max="9217" width="0" style="10" hidden="1" customWidth="1"/>
    <col min="9218" max="9218" width="4.7109375" style="10" customWidth="1"/>
    <col min="9219" max="9219" width="50.28515625" style="10" customWidth="1"/>
    <col min="9220" max="9220" width="5.42578125" style="10" customWidth="1"/>
    <col min="9221" max="9221" width="4.7109375" style="10" customWidth="1"/>
    <col min="9222" max="9223" width="8.42578125" style="10" customWidth="1"/>
    <col min="9224" max="9224" width="9.85546875" style="10" customWidth="1"/>
    <col min="9225" max="9225" width="17.42578125" style="10" customWidth="1"/>
    <col min="9226" max="9226" width="30.140625" style="10" customWidth="1"/>
    <col min="9227" max="9227" width="11.5703125" style="10" bestFit="1" customWidth="1"/>
    <col min="9228" max="9229" width="12.7109375" style="10" customWidth="1"/>
    <col min="9230" max="9230" width="9.28515625" style="10" bestFit="1" customWidth="1"/>
    <col min="9231" max="9231" width="12.7109375" style="10" bestFit="1" customWidth="1"/>
    <col min="9232" max="9233" width="9.28515625" style="10" bestFit="1" customWidth="1"/>
    <col min="9234" max="9234" width="9.7109375" style="10" customWidth="1"/>
    <col min="9235" max="9237" width="9.140625" style="10"/>
    <col min="9238" max="9238" width="15.42578125" style="10" bestFit="1" customWidth="1"/>
    <col min="9239" max="9472" width="9.140625" style="10"/>
    <col min="9473" max="9473" width="0" style="10" hidden="1" customWidth="1"/>
    <col min="9474" max="9474" width="4.7109375" style="10" customWidth="1"/>
    <col min="9475" max="9475" width="50.28515625" style="10" customWidth="1"/>
    <col min="9476" max="9476" width="5.42578125" style="10" customWidth="1"/>
    <col min="9477" max="9477" width="4.7109375" style="10" customWidth="1"/>
    <col min="9478" max="9479" width="8.42578125" style="10" customWidth="1"/>
    <col min="9480" max="9480" width="9.85546875" style="10" customWidth="1"/>
    <col min="9481" max="9481" width="17.42578125" style="10" customWidth="1"/>
    <col min="9482" max="9482" width="30.140625" style="10" customWidth="1"/>
    <col min="9483" max="9483" width="11.5703125" style="10" bestFit="1" customWidth="1"/>
    <col min="9484" max="9485" width="12.7109375" style="10" customWidth="1"/>
    <col min="9486" max="9486" width="9.28515625" style="10" bestFit="1" customWidth="1"/>
    <col min="9487" max="9487" width="12.7109375" style="10" bestFit="1" customWidth="1"/>
    <col min="9488" max="9489" width="9.28515625" style="10" bestFit="1" customWidth="1"/>
    <col min="9490" max="9490" width="9.7109375" style="10" customWidth="1"/>
    <col min="9491" max="9493" width="9.140625" style="10"/>
    <col min="9494" max="9494" width="15.42578125" style="10" bestFit="1" customWidth="1"/>
    <col min="9495" max="9728" width="9.140625" style="10"/>
    <col min="9729" max="9729" width="0" style="10" hidden="1" customWidth="1"/>
    <col min="9730" max="9730" width="4.7109375" style="10" customWidth="1"/>
    <col min="9731" max="9731" width="50.28515625" style="10" customWidth="1"/>
    <col min="9732" max="9732" width="5.42578125" style="10" customWidth="1"/>
    <col min="9733" max="9733" width="4.7109375" style="10" customWidth="1"/>
    <col min="9734" max="9735" width="8.42578125" style="10" customWidth="1"/>
    <col min="9736" max="9736" width="9.85546875" style="10" customWidth="1"/>
    <col min="9737" max="9737" width="17.42578125" style="10" customWidth="1"/>
    <col min="9738" max="9738" width="30.140625" style="10" customWidth="1"/>
    <col min="9739" max="9739" width="11.5703125" style="10" bestFit="1" customWidth="1"/>
    <col min="9740" max="9741" width="12.7109375" style="10" customWidth="1"/>
    <col min="9742" max="9742" width="9.28515625" style="10" bestFit="1" customWidth="1"/>
    <col min="9743" max="9743" width="12.7109375" style="10" bestFit="1" customWidth="1"/>
    <col min="9744" max="9745" width="9.28515625" style="10" bestFit="1" customWidth="1"/>
    <col min="9746" max="9746" width="9.7109375" style="10" customWidth="1"/>
    <col min="9747" max="9749" width="9.140625" style="10"/>
    <col min="9750" max="9750" width="15.42578125" style="10" bestFit="1" customWidth="1"/>
    <col min="9751" max="9984" width="9.140625" style="10"/>
    <col min="9985" max="9985" width="0" style="10" hidden="1" customWidth="1"/>
    <col min="9986" max="9986" width="4.7109375" style="10" customWidth="1"/>
    <col min="9987" max="9987" width="50.28515625" style="10" customWidth="1"/>
    <col min="9988" max="9988" width="5.42578125" style="10" customWidth="1"/>
    <col min="9989" max="9989" width="4.7109375" style="10" customWidth="1"/>
    <col min="9990" max="9991" width="8.42578125" style="10" customWidth="1"/>
    <col min="9992" max="9992" width="9.85546875" style="10" customWidth="1"/>
    <col min="9993" max="9993" width="17.42578125" style="10" customWidth="1"/>
    <col min="9994" max="9994" width="30.140625" style="10" customWidth="1"/>
    <col min="9995" max="9995" width="11.5703125" style="10" bestFit="1" customWidth="1"/>
    <col min="9996" max="9997" width="12.7109375" style="10" customWidth="1"/>
    <col min="9998" max="9998" width="9.28515625" style="10" bestFit="1" customWidth="1"/>
    <col min="9999" max="9999" width="12.7109375" style="10" bestFit="1" customWidth="1"/>
    <col min="10000" max="10001" width="9.28515625" style="10" bestFit="1" customWidth="1"/>
    <col min="10002" max="10002" width="9.7109375" style="10" customWidth="1"/>
    <col min="10003" max="10005" width="9.140625" style="10"/>
    <col min="10006" max="10006" width="15.42578125" style="10" bestFit="1" customWidth="1"/>
    <col min="10007" max="10240" width="9.140625" style="10"/>
    <col min="10241" max="10241" width="0" style="10" hidden="1" customWidth="1"/>
    <col min="10242" max="10242" width="4.7109375" style="10" customWidth="1"/>
    <col min="10243" max="10243" width="50.28515625" style="10" customWidth="1"/>
    <col min="10244" max="10244" width="5.42578125" style="10" customWidth="1"/>
    <col min="10245" max="10245" width="4.7109375" style="10" customWidth="1"/>
    <col min="10246" max="10247" width="8.42578125" style="10" customWidth="1"/>
    <col min="10248" max="10248" width="9.85546875" style="10" customWidth="1"/>
    <col min="10249" max="10249" width="17.42578125" style="10" customWidth="1"/>
    <col min="10250" max="10250" width="30.140625" style="10" customWidth="1"/>
    <col min="10251" max="10251" width="11.5703125" style="10" bestFit="1" customWidth="1"/>
    <col min="10252" max="10253" width="12.7109375" style="10" customWidth="1"/>
    <col min="10254" max="10254" width="9.28515625" style="10" bestFit="1" customWidth="1"/>
    <col min="10255" max="10255" width="12.7109375" style="10" bestFit="1" customWidth="1"/>
    <col min="10256" max="10257" width="9.28515625" style="10" bestFit="1" customWidth="1"/>
    <col min="10258" max="10258" width="9.7109375" style="10" customWidth="1"/>
    <col min="10259" max="10261" width="9.140625" style="10"/>
    <col min="10262" max="10262" width="15.42578125" style="10" bestFit="1" customWidth="1"/>
    <col min="10263" max="10496" width="9.140625" style="10"/>
    <col min="10497" max="10497" width="0" style="10" hidden="1" customWidth="1"/>
    <col min="10498" max="10498" width="4.7109375" style="10" customWidth="1"/>
    <col min="10499" max="10499" width="50.28515625" style="10" customWidth="1"/>
    <col min="10500" max="10500" width="5.42578125" style="10" customWidth="1"/>
    <col min="10501" max="10501" width="4.7109375" style="10" customWidth="1"/>
    <col min="10502" max="10503" width="8.42578125" style="10" customWidth="1"/>
    <col min="10504" max="10504" width="9.85546875" style="10" customWidth="1"/>
    <col min="10505" max="10505" width="17.42578125" style="10" customWidth="1"/>
    <col min="10506" max="10506" width="30.140625" style="10" customWidth="1"/>
    <col min="10507" max="10507" width="11.5703125" style="10" bestFit="1" customWidth="1"/>
    <col min="10508" max="10509" width="12.7109375" style="10" customWidth="1"/>
    <col min="10510" max="10510" width="9.28515625" style="10" bestFit="1" customWidth="1"/>
    <col min="10511" max="10511" width="12.7109375" style="10" bestFit="1" customWidth="1"/>
    <col min="10512" max="10513" width="9.28515625" style="10" bestFit="1" customWidth="1"/>
    <col min="10514" max="10514" width="9.7109375" style="10" customWidth="1"/>
    <col min="10515" max="10517" width="9.140625" style="10"/>
    <col min="10518" max="10518" width="15.42578125" style="10" bestFit="1" customWidth="1"/>
    <col min="10519" max="10752" width="9.140625" style="10"/>
    <col min="10753" max="10753" width="0" style="10" hidden="1" customWidth="1"/>
    <col min="10754" max="10754" width="4.7109375" style="10" customWidth="1"/>
    <col min="10755" max="10755" width="50.28515625" style="10" customWidth="1"/>
    <col min="10756" max="10756" width="5.42578125" style="10" customWidth="1"/>
    <col min="10757" max="10757" width="4.7109375" style="10" customWidth="1"/>
    <col min="10758" max="10759" width="8.42578125" style="10" customWidth="1"/>
    <col min="10760" max="10760" width="9.85546875" style="10" customWidth="1"/>
    <col min="10761" max="10761" width="17.42578125" style="10" customWidth="1"/>
    <col min="10762" max="10762" width="30.140625" style="10" customWidth="1"/>
    <col min="10763" max="10763" width="11.5703125" style="10" bestFit="1" customWidth="1"/>
    <col min="10764" max="10765" width="12.7109375" style="10" customWidth="1"/>
    <col min="10766" max="10766" width="9.28515625" style="10" bestFit="1" customWidth="1"/>
    <col min="10767" max="10767" width="12.7109375" style="10" bestFit="1" customWidth="1"/>
    <col min="10768" max="10769" width="9.28515625" style="10" bestFit="1" customWidth="1"/>
    <col min="10770" max="10770" width="9.7109375" style="10" customWidth="1"/>
    <col min="10771" max="10773" width="9.140625" style="10"/>
    <col min="10774" max="10774" width="15.42578125" style="10" bestFit="1" customWidth="1"/>
    <col min="10775" max="11008" width="9.140625" style="10"/>
    <col min="11009" max="11009" width="0" style="10" hidden="1" customWidth="1"/>
    <col min="11010" max="11010" width="4.7109375" style="10" customWidth="1"/>
    <col min="11011" max="11011" width="50.28515625" style="10" customWidth="1"/>
    <col min="11012" max="11012" width="5.42578125" style="10" customWidth="1"/>
    <col min="11013" max="11013" width="4.7109375" style="10" customWidth="1"/>
    <col min="11014" max="11015" width="8.42578125" style="10" customWidth="1"/>
    <col min="11016" max="11016" width="9.85546875" style="10" customWidth="1"/>
    <col min="11017" max="11017" width="17.42578125" style="10" customWidth="1"/>
    <col min="11018" max="11018" width="30.140625" style="10" customWidth="1"/>
    <col min="11019" max="11019" width="11.5703125" style="10" bestFit="1" customWidth="1"/>
    <col min="11020" max="11021" width="12.7109375" style="10" customWidth="1"/>
    <col min="11022" max="11022" width="9.28515625" style="10" bestFit="1" customWidth="1"/>
    <col min="11023" max="11023" width="12.7109375" style="10" bestFit="1" customWidth="1"/>
    <col min="11024" max="11025" width="9.28515625" style="10" bestFit="1" customWidth="1"/>
    <col min="11026" max="11026" width="9.7109375" style="10" customWidth="1"/>
    <col min="11027" max="11029" width="9.140625" style="10"/>
    <col min="11030" max="11030" width="15.42578125" style="10" bestFit="1" customWidth="1"/>
    <col min="11031" max="11264" width="9.140625" style="10"/>
    <col min="11265" max="11265" width="0" style="10" hidden="1" customWidth="1"/>
    <col min="11266" max="11266" width="4.7109375" style="10" customWidth="1"/>
    <col min="11267" max="11267" width="50.28515625" style="10" customWidth="1"/>
    <col min="11268" max="11268" width="5.42578125" style="10" customWidth="1"/>
    <col min="11269" max="11269" width="4.7109375" style="10" customWidth="1"/>
    <col min="11270" max="11271" width="8.42578125" style="10" customWidth="1"/>
    <col min="11272" max="11272" width="9.85546875" style="10" customWidth="1"/>
    <col min="11273" max="11273" width="17.42578125" style="10" customWidth="1"/>
    <col min="11274" max="11274" width="30.140625" style="10" customWidth="1"/>
    <col min="11275" max="11275" width="11.5703125" style="10" bestFit="1" customWidth="1"/>
    <col min="11276" max="11277" width="12.7109375" style="10" customWidth="1"/>
    <col min="11278" max="11278" width="9.28515625" style="10" bestFit="1" customWidth="1"/>
    <col min="11279" max="11279" width="12.7109375" style="10" bestFit="1" customWidth="1"/>
    <col min="11280" max="11281" width="9.28515625" style="10" bestFit="1" customWidth="1"/>
    <col min="11282" max="11282" width="9.7109375" style="10" customWidth="1"/>
    <col min="11283" max="11285" width="9.140625" style="10"/>
    <col min="11286" max="11286" width="15.42578125" style="10" bestFit="1" customWidth="1"/>
    <col min="11287" max="11520" width="9.140625" style="10"/>
    <col min="11521" max="11521" width="0" style="10" hidden="1" customWidth="1"/>
    <col min="11522" max="11522" width="4.7109375" style="10" customWidth="1"/>
    <col min="11523" max="11523" width="50.28515625" style="10" customWidth="1"/>
    <col min="11524" max="11524" width="5.42578125" style="10" customWidth="1"/>
    <col min="11525" max="11525" width="4.7109375" style="10" customWidth="1"/>
    <col min="11526" max="11527" width="8.42578125" style="10" customWidth="1"/>
    <col min="11528" max="11528" width="9.85546875" style="10" customWidth="1"/>
    <col min="11529" max="11529" width="17.42578125" style="10" customWidth="1"/>
    <col min="11530" max="11530" width="30.140625" style="10" customWidth="1"/>
    <col min="11531" max="11531" width="11.5703125" style="10" bestFit="1" customWidth="1"/>
    <col min="11532" max="11533" width="12.7109375" style="10" customWidth="1"/>
    <col min="11534" max="11534" width="9.28515625" style="10" bestFit="1" customWidth="1"/>
    <col min="11535" max="11535" width="12.7109375" style="10" bestFit="1" customWidth="1"/>
    <col min="11536" max="11537" width="9.28515625" style="10" bestFit="1" customWidth="1"/>
    <col min="11538" max="11538" width="9.7109375" style="10" customWidth="1"/>
    <col min="11539" max="11541" width="9.140625" style="10"/>
    <col min="11542" max="11542" width="15.42578125" style="10" bestFit="1" customWidth="1"/>
    <col min="11543" max="11776" width="9.140625" style="10"/>
    <col min="11777" max="11777" width="0" style="10" hidden="1" customWidth="1"/>
    <col min="11778" max="11778" width="4.7109375" style="10" customWidth="1"/>
    <col min="11779" max="11779" width="50.28515625" style="10" customWidth="1"/>
    <col min="11780" max="11780" width="5.42578125" style="10" customWidth="1"/>
    <col min="11781" max="11781" width="4.7109375" style="10" customWidth="1"/>
    <col min="11782" max="11783" width="8.42578125" style="10" customWidth="1"/>
    <col min="11784" max="11784" width="9.85546875" style="10" customWidth="1"/>
    <col min="11785" max="11785" width="17.42578125" style="10" customWidth="1"/>
    <col min="11786" max="11786" width="30.140625" style="10" customWidth="1"/>
    <col min="11787" max="11787" width="11.5703125" style="10" bestFit="1" customWidth="1"/>
    <col min="11788" max="11789" width="12.7109375" style="10" customWidth="1"/>
    <col min="11790" max="11790" width="9.28515625" style="10" bestFit="1" customWidth="1"/>
    <col min="11791" max="11791" width="12.7109375" style="10" bestFit="1" customWidth="1"/>
    <col min="11792" max="11793" width="9.28515625" style="10" bestFit="1" customWidth="1"/>
    <col min="11794" max="11794" width="9.7109375" style="10" customWidth="1"/>
    <col min="11795" max="11797" width="9.140625" style="10"/>
    <col min="11798" max="11798" width="15.42578125" style="10" bestFit="1" customWidth="1"/>
    <col min="11799" max="12032" width="9.140625" style="10"/>
    <col min="12033" max="12033" width="0" style="10" hidden="1" customWidth="1"/>
    <col min="12034" max="12034" width="4.7109375" style="10" customWidth="1"/>
    <col min="12035" max="12035" width="50.28515625" style="10" customWidth="1"/>
    <col min="12036" max="12036" width="5.42578125" style="10" customWidth="1"/>
    <col min="12037" max="12037" width="4.7109375" style="10" customWidth="1"/>
    <col min="12038" max="12039" width="8.42578125" style="10" customWidth="1"/>
    <col min="12040" max="12040" width="9.85546875" style="10" customWidth="1"/>
    <col min="12041" max="12041" width="17.42578125" style="10" customWidth="1"/>
    <col min="12042" max="12042" width="30.140625" style="10" customWidth="1"/>
    <col min="12043" max="12043" width="11.5703125" style="10" bestFit="1" customWidth="1"/>
    <col min="12044" max="12045" width="12.7109375" style="10" customWidth="1"/>
    <col min="12046" max="12046" width="9.28515625" style="10" bestFit="1" customWidth="1"/>
    <col min="12047" max="12047" width="12.7109375" style="10" bestFit="1" customWidth="1"/>
    <col min="12048" max="12049" width="9.28515625" style="10" bestFit="1" customWidth="1"/>
    <col min="12050" max="12050" width="9.7109375" style="10" customWidth="1"/>
    <col min="12051" max="12053" width="9.140625" style="10"/>
    <col min="12054" max="12054" width="15.42578125" style="10" bestFit="1" customWidth="1"/>
    <col min="12055" max="12288" width="9.140625" style="10"/>
    <col min="12289" max="12289" width="0" style="10" hidden="1" customWidth="1"/>
    <col min="12290" max="12290" width="4.7109375" style="10" customWidth="1"/>
    <col min="12291" max="12291" width="50.28515625" style="10" customWidth="1"/>
    <col min="12292" max="12292" width="5.42578125" style="10" customWidth="1"/>
    <col min="12293" max="12293" width="4.7109375" style="10" customWidth="1"/>
    <col min="12294" max="12295" width="8.42578125" style="10" customWidth="1"/>
    <col min="12296" max="12296" width="9.85546875" style="10" customWidth="1"/>
    <col min="12297" max="12297" width="17.42578125" style="10" customWidth="1"/>
    <col min="12298" max="12298" width="30.140625" style="10" customWidth="1"/>
    <col min="12299" max="12299" width="11.5703125" style="10" bestFit="1" customWidth="1"/>
    <col min="12300" max="12301" width="12.7109375" style="10" customWidth="1"/>
    <col min="12302" max="12302" width="9.28515625" style="10" bestFit="1" customWidth="1"/>
    <col min="12303" max="12303" width="12.7109375" style="10" bestFit="1" customWidth="1"/>
    <col min="12304" max="12305" width="9.28515625" style="10" bestFit="1" customWidth="1"/>
    <col min="12306" max="12306" width="9.7109375" style="10" customWidth="1"/>
    <col min="12307" max="12309" width="9.140625" style="10"/>
    <col min="12310" max="12310" width="15.42578125" style="10" bestFit="1" customWidth="1"/>
    <col min="12311" max="12544" width="9.140625" style="10"/>
    <col min="12545" max="12545" width="0" style="10" hidden="1" customWidth="1"/>
    <col min="12546" max="12546" width="4.7109375" style="10" customWidth="1"/>
    <col min="12547" max="12547" width="50.28515625" style="10" customWidth="1"/>
    <col min="12548" max="12548" width="5.42578125" style="10" customWidth="1"/>
    <col min="12549" max="12549" width="4.7109375" style="10" customWidth="1"/>
    <col min="12550" max="12551" width="8.42578125" style="10" customWidth="1"/>
    <col min="12552" max="12552" width="9.85546875" style="10" customWidth="1"/>
    <col min="12553" max="12553" width="17.42578125" style="10" customWidth="1"/>
    <col min="12554" max="12554" width="30.140625" style="10" customWidth="1"/>
    <col min="12555" max="12555" width="11.5703125" style="10" bestFit="1" customWidth="1"/>
    <col min="12556" max="12557" width="12.7109375" style="10" customWidth="1"/>
    <col min="12558" max="12558" width="9.28515625" style="10" bestFit="1" customWidth="1"/>
    <col min="12559" max="12559" width="12.7109375" style="10" bestFit="1" customWidth="1"/>
    <col min="12560" max="12561" width="9.28515625" style="10" bestFit="1" customWidth="1"/>
    <col min="12562" max="12562" width="9.7109375" style="10" customWidth="1"/>
    <col min="12563" max="12565" width="9.140625" style="10"/>
    <col min="12566" max="12566" width="15.42578125" style="10" bestFit="1" customWidth="1"/>
    <col min="12567" max="12800" width="9.140625" style="10"/>
    <col min="12801" max="12801" width="0" style="10" hidden="1" customWidth="1"/>
    <col min="12802" max="12802" width="4.7109375" style="10" customWidth="1"/>
    <col min="12803" max="12803" width="50.28515625" style="10" customWidth="1"/>
    <col min="12804" max="12804" width="5.42578125" style="10" customWidth="1"/>
    <col min="12805" max="12805" width="4.7109375" style="10" customWidth="1"/>
    <col min="12806" max="12807" width="8.42578125" style="10" customWidth="1"/>
    <col min="12808" max="12808" width="9.85546875" style="10" customWidth="1"/>
    <col min="12809" max="12809" width="17.42578125" style="10" customWidth="1"/>
    <col min="12810" max="12810" width="30.140625" style="10" customWidth="1"/>
    <col min="12811" max="12811" width="11.5703125" style="10" bestFit="1" customWidth="1"/>
    <col min="12812" max="12813" width="12.7109375" style="10" customWidth="1"/>
    <col min="12814" max="12814" width="9.28515625" style="10" bestFit="1" customWidth="1"/>
    <col min="12815" max="12815" width="12.7109375" style="10" bestFit="1" customWidth="1"/>
    <col min="12816" max="12817" width="9.28515625" style="10" bestFit="1" customWidth="1"/>
    <col min="12818" max="12818" width="9.7109375" style="10" customWidth="1"/>
    <col min="12819" max="12821" width="9.140625" style="10"/>
    <col min="12822" max="12822" width="15.42578125" style="10" bestFit="1" customWidth="1"/>
    <col min="12823" max="13056" width="9.140625" style="10"/>
    <col min="13057" max="13057" width="0" style="10" hidden="1" customWidth="1"/>
    <col min="13058" max="13058" width="4.7109375" style="10" customWidth="1"/>
    <col min="13059" max="13059" width="50.28515625" style="10" customWidth="1"/>
    <col min="13060" max="13060" width="5.42578125" style="10" customWidth="1"/>
    <col min="13061" max="13061" width="4.7109375" style="10" customWidth="1"/>
    <col min="13062" max="13063" width="8.42578125" style="10" customWidth="1"/>
    <col min="13064" max="13064" width="9.85546875" style="10" customWidth="1"/>
    <col min="13065" max="13065" width="17.42578125" style="10" customWidth="1"/>
    <col min="13066" max="13066" width="30.140625" style="10" customWidth="1"/>
    <col min="13067" max="13067" width="11.5703125" style="10" bestFit="1" customWidth="1"/>
    <col min="13068" max="13069" width="12.7109375" style="10" customWidth="1"/>
    <col min="13070" max="13070" width="9.28515625" style="10" bestFit="1" customWidth="1"/>
    <col min="13071" max="13071" width="12.7109375" style="10" bestFit="1" customWidth="1"/>
    <col min="13072" max="13073" width="9.28515625" style="10" bestFit="1" customWidth="1"/>
    <col min="13074" max="13074" width="9.7109375" style="10" customWidth="1"/>
    <col min="13075" max="13077" width="9.140625" style="10"/>
    <col min="13078" max="13078" width="15.42578125" style="10" bestFit="1" customWidth="1"/>
    <col min="13079" max="13312" width="9.140625" style="10"/>
    <col min="13313" max="13313" width="0" style="10" hidden="1" customWidth="1"/>
    <col min="13314" max="13314" width="4.7109375" style="10" customWidth="1"/>
    <col min="13315" max="13315" width="50.28515625" style="10" customWidth="1"/>
    <col min="13316" max="13316" width="5.42578125" style="10" customWidth="1"/>
    <col min="13317" max="13317" width="4.7109375" style="10" customWidth="1"/>
    <col min="13318" max="13319" width="8.42578125" style="10" customWidth="1"/>
    <col min="13320" max="13320" width="9.85546875" style="10" customWidth="1"/>
    <col min="13321" max="13321" width="17.42578125" style="10" customWidth="1"/>
    <col min="13322" max="13322" width="30.140625" style="10" customWidth="1"/>
    <col min="13323" max="13323" width="11.5703125" style="10" bestFit="1" customWidth="1"/>
    <col min="13324" max="13325" width="12.7109375" style="10" customWidth="1"/>
    <col min="13326" max="13326" width="9.28515625" style="10" bestFit="1" customWidth="1"/>
    <col min="13327" max="13327" width="12.7109375" style="10" bestFit="1" customWidth="1"/>
    <col min="13328" max="13329" width="9.28515625" style="10" bestFit="1" customWidth="1"/>
    <col min="13330" max="13330" width="9.7109375" style="10" customWidth="1"/>
    <col min="13331" max="13333" width="9.140625" style="10"/>
    <col min="13334" max="13334" width="15.42578125" style="10" bestFit="1" customWidth="1"/>
    <col min="13335" max="13568" width="9.140625" style="10"/>
    <col min="13569" max="13569" width="0" style="10" hidden="1" customWidth="1"/>
    <col min="13570" max="13570" width="4.7109375" style="10" customWidth="1"/>
    <col min="13571" max="13571" width="50.28515625" style="10" customWidth="1"/>
    <col min="13572" max="13572" width="5.42578125" style="10" customWidth="1"/>
    <col min="13573" max="13573" width="4.7109375" style="10" customWidth="1"/>
    <col min="13574" max="13575" width="8.42578125" style="10" customWidth="1"/>
    <col min="13576" max="13576" width="9.85546875" style="10" customWidth="1"/>
    <col min="13577" max="13577" width="17.42578125" style="10" customWidth="1"/>
    <col min="13578" max="13578" width="30.140625" style="10" customWidth="1"/>
    <col min="13579" max="13579" width="11.5703125" style="10" bestFit="1" customWidth="1"/>
    <col min="13580" max="13581" width="12.7109375" style="10" customWidth="1"/>
    <col min="13582" max="13582" width="9.28515625" style="10" bestFit="1" customWidth="1"/>
    <col min="13583" max="13583" width="12.7109375" style="10" bestFit="1" customWidth="1"/>
    <col min="13584" max="13585" width="9.28515625" style="10" bestFit="1" customWidth="1"/>
    <col min="13586" max="13586" width="9.7109375" style="10" customWidth="1"/>
    <col min="13587" max="13589" width="9.140625" style="10"/>
    <col min="13590" max="13590" width="15.42578125" style="10" bestFit="1" customWidth="1"/>
    <col min="13591" max="13824" width="9.140625" style="10"/>
    <col min="13825" max="13825" width="0" style="10" hidden="1" customWidth="1"/>
    <col min="13826" max="13826" width="4.7109375" style="10" customWidth="1"/>
    <col min="13827" max="13827" width="50.28515625" style="10" customWidth="1"/>
    <col min="13828" max="13828" width="5.42578125" style="10" customWidth="1"/>
    <col min="13829" max="13829" width="4.7109375" style="10" customWidth="1"/>
    <col min="13830" max="13831" width="8.42578125" style="10" customWidth="1"/>
    <col min="13832" max="13832" width="9.85546875" style="10" customWidth="1"/>
    <col min="13833" max="13833" width="17.42578125" style="10" customWidth="1"/>
    <col min="13834" max="13834" width="30.140625" style="10" customWidth="1"/>
    <col min="13835" max="13835" width="11.5703125" style="10" bestFit="1" customWidth="1"/>
    <col min="13836" max="13837" width="12.7109375" style="10" customWidth="1"/>
    <col min="13838" max="13838" width="9.28515625" style="10" bestFit="1" customWidth="1"/>
    <col min="13839" max="13839" width="12.7109375" style="10" bestFit="1" customWidth="1"/>
    <col min="13840" max="13841" width="9.28515625" style="10" bestFit="1" customWidth="1"/>
    <col min="13842" max="13842" width="9.7109375" style="10" customWidth="1"/>
    <col min="13843" max="13845" width="9.140625" style="10"/>
    <col min="13846" max="13846" width="15.42578125" style="10" bestFit="1" customWidth="1"/>
    <col min="13847" max="14080" width="9.140625" style="10"/>
    <col min="14081" max="14081" width="0" style="10" hidden="1" customWidth="1"/>
    <col min="14082" max="14082" width="4.7109375" style="10" customWidth="1"/>
    <col min="14083" max="14083" width="50.28515625" style="10" customWidth="1"/>
    <col min="14084" max="14084" width="5.42578125" style="10" customWidth="1"/>
    <col min="14085" max="14085" width="4.7109375" style="10" customWidth="1"/>
    <col min="14086" max="14087" width="8.42578125" style="10" customWidth="1"/>
    <col min="14088" max="14088" width="9.85546875" style="10" customWidth="1"/>
    <col min="14089" max="14089" width="17.42578125" style="10" customWidth="1"/>
    <col min="14090" max="14090" width="30.140625" style="10" customWidth="1"/>
    <col min="14091" max="14091" width="11.5703125" style="10" bestFit="1" customWidth="1"/>
    <col min="14092" max="14093" width="12.7109375" style="10" customWidth="1"/>
    <col min="14094" max="14094" width="9.28515625" style="10" bestFit="1" customWidth="1"/>
    <col min="14095" max="14095" width="12.7109375" style="10" bestFit="1" customWidth="1"/>
    <col min="14096" max="14097" width="9.28515625" style="10" bestFit="1" customWidth="1"/>
    <col min="14098" max="14098" width="9.7109375" style="10" customWidth="1"/>
    <col min="14099" max="14101" width="9.140625" style="10"/>
    <col min="14102" max="14102" width="15.42578125" style="10" bestFit="1" customWidth="1"/>
    <col min="14103" max="14336" width="9.140625" style="10"/>
    <col min="14337" max="14337" width="0" style="10" hidden="1" customWidth="1"/>
    <col min="14338" max="14338" width="4.7109375" style="10" customWidth="1"/>
    <col min="14339" max="14339" width="50.28515625" style="10" customWidth="1"/>
    <col min="14340" max="14340" width="5.42578125" style="10" customWidth="1"/>
    <col min="14341" max="14341" width="4.7109375" style="10" customWidth="1"/>
    <col min="14342" max="14343" width="8.42578125" style="10" customWidth="1"/>
    <col min="14344" max="14344" width="9.85546875" style="10" customWidth="1"/>
    <col min="14345" max="14345" width="17.42578125" style="10" customWidth="1"/>
    <col min="14346" max="14346" width="30.140625" style="10" customWidth="1"/>
    <col min="14347" max="14347" width="11.5703125" style="10" bestFit="1" customWidth="1"/>
    <col min="14348" max="14349" width="12.7109375" style="10" customWidth="1"/>
    <col min="14350" max="14350" width="9.28515625" style="10" bestFit="1" customWidth="1"/>
    <col min="14351" max="14351" width="12.7109375" style="10" bestFit="1" customWidth="1"/>
    <col min="14352" max="14353" width="9.28515625" style="10" bestFit="1" customWidth="1"/>
    <col min="14354" max="14354" width="9.7109375" style="10" customWidth="1"/>
    <col min="14355" max="14357" width="9.140625" style="10"/>
    <col min="14358" max="14358" width="15.42578125" style="10" bestFit="1" customWidth="1"/>
    <col min="14359" max="14592" width="9.140625" style="10"/>
    <col min="14593" max="14593" width="0" style="10" hidden="1" customWidth="1"/>
    <col min="14594" max="14594" width="4.7109375" style="10" customWidth="1"/>
    <col min="14595" max="14595" width="50.28515625" style="10" customWidth="1"/>
    <col min="14596" max="14596" width="5.42578125" style="10" customWidth="1"/>
    <col min="14597" max="14597" width="4.7109375" style="10" customWidth="1"/>
    <col min="14598" max="14599" width="8.42578125" style="10" customWidth="1"/>
    <col min="14600" max="14600" width="9.85546875" style="10" customWidth="1"/>
    <col min="14601" max="14601" width="17.42578125" style="10" customWidth="1"/>
    <col min="14602" max="14602" width="30.140625" style="10" customWidth="1"/>
    <col min="14603" max="14603" width="11.5703125" style="10" bestFit="1" customWidth="1"/>
    <col min="14604" max="14605" width="12.7109375" style="10" customWidth="1"/>
    <col min="14606" max="14606" width="9.28515625" style="10" bestFit="1" customWidth="1"/>
    <col min="14607" max="14607" width="12.7109375" style="10" bestFit="1" customWidth="1"/>
    <col min="14608" max="14609" width="9.28515625" style="10" bestFit="1" customWidth="1"/>
    <col min="14610" max="14610" width="9.7109375" style="10" customWidth="1"/>
    <col min="14611" max="14613" width="9.140625" style="10"/>
    <col min="14614" max="14614" width="15.42578125" style="10" bestFit="1" customWidth="1"/>
    <col min="14615" max="14848" width="9.140625" style="10"/>
    <col min="14849" max="14849" width="0" style="10" hidden="1" customWidth="1"/>
    <col min="14850" max="14850" width="4.7109375" style="10" customWidth="1"/>
    <col min="14851" max="14851" width="50.28515625" style="10" customWidth="1"/>
    <col min="14852" max="14852" width="5.42578125" style="10" customWidth="1"/>
    <col min="14853" max="14853" width="4.7109375" style="10" customWidth="1"/>
    <col min="14854" max="14855" width="8.42578125" style="10" customWidth="1"/>
    <col min="14856" max="14856" width="9.85546875" style="10" customWidth="1"/>
    <col min="14857" max="14857" width="17.42578125" style="10" customWidth="1"/>
    <col min="14858" max="14858" width="30.140625" style="10" customWidth="1"/>
    <col min="14859" max="14859" width="11.5703125" style="10" bestFit="1" customWidth="1"/>
    <col min="14860" max="14861" width="12.7109375" style="10" customWidth="1"/>
    <col min="14862" max="14862" width="9.28515625" style="10" bestFit="1" customWidth="1"/>
    <col min="14863" max="14863" width="12.7109375" style="10" bestFit="1" customWidth="1"/>
    <col min="14864" max="14865" width="9.28515625" style="10" bestFit="1" customWidth="1"/>
    <col min="14866" max="14866" width="9.7109375" style="10" customWidth="1"/>
    <col min="14867" max="14869" width="9.140625" style="10"/>
    <col min="14870" max="14870" width="15.42578125" style="10" bestFit="1" customWidth="1"/>
    <col min="14871" max="15104" width="9.140625" style="10"/>
    <col min="15105" max="15105" width="0" style="10" hidden="1" customWidth="1"/>
    <col min="15106" max="15106" width="4.7109375" style="10" customWidth="1"/>
    <col min="15107" max="15107" width="50.28515625" style="10" customWidth="1"/>
    <col min="15108" max="15108" width="5.42578125" style="10" customWidth="1"/>
    <col min="15109" max="15109" width="4.7109375" style="10" customWidth="1"/>
    <col min="15110" max="15111" width="8.42578125" style="10" customWidth="1"/>
    <col min="15112" max="15112" width="9.85546875" style="10" customWidth="1"/>
    <col min="15113" max="15113" width="17.42578125" style="10" customWidth="1"/>
    <col min="15114" max="15114" width="30.140625" style="10" customWidth="1"/>
    <col min="15115" max="15115" width="11.5703125" style="10" bestFit="1" customWidth="1"/>
    <col min="15116" max="15117" width="12.7109375" style="10" customWidth="1"/>
    <col min="15118" max="15118" width="9.28515625" style="10" bestFit="1" customWidth="1"/>
    <col min="15119" max="15119" width="12.7109375" style="10" bestFit="1" customWidth="1"/>
    <col min="15120" max="15121" width="9.28515625" style="10" bestFit="1" customWidth="1"/>
    <col min="15122" max="15122" width="9.7109375" style="10" customWidth="1"/>
    <col min="15123" max="15125" width="9.140625" style="10"/>
    <col min="15126" max="15126" width="15.42578125" style="10" bestFit="1" customWidth="1"/>
    <col min="15127" max="15360" width="9.140625" style="10"/>
    <col min="15361" max="15361" width="0" style="10" hidden="1" customWidth="1"/>
    <col min="15362" max="15362" width="4.7109375" style="10" customWidth="1"/>
    <col min="15363" max="15363" width="50.28515625" style="10" customWidth="1"/>
    <col min="15364" max="15364" width="5.42578125" style="10" customWidth="1"/>
    <col min="15365" max="15365" width="4.7109375" style="10" customWidth="1"/>
    <col min="15366" max="15367" width="8.42578125" style="10" customWidth="1"/>
    <col min="15368" max="15368" width="9.85546875" style="10" customWidth="1"/>
    <col min="15369" max="15369" width="17.42578125" style="10" customWidth="1"/>
    <col min="15370" max="15370" width="30.140625" style="10" customWidth="1"/>
    <col min="15371" max="15371" width="11.5703125" style="10" bestFit="1" customWidth="1"/>
    <col min="15372" max="15373" width="12.7109375" style="10" customWidth="1"/>
    <col min="15374" max="15374" width="9.28515625" style="10" bestFit="1" customWidth="1"/>
    <col min="15375" max="15375" width="12.7109375" style="10" bestFit="1" customWidth="1"/>
    <col min="15376" max="15377" width="9.28515625" style="10" bestFit="1" customWidth="1"/>
    <col min="15378" max="15378" width="9.7109375" style="10" customWidth="1"/>
    <col min="15379" max="15381" width="9.140625" style="10"/>
    <col min="15382" max="15382" width="15.42578125" style="10" bestFit="1" customWidth="1"/>
    <col min="15383" max="15616" width="9.140625" style="10"/>
    <col min="15617" max="15617" width="0" style="10" hidden="1" customWidth="1"/>
    <col min="15618" max="15618" width="4.7109375" style="10" customWidth="1"/>
    <col min="15619" max="15619" width="50.28515625" style="10" customWidth="1"/>
    <col min="15620" max="15620" width="5.42578125" style="10" customWidth="1"/>
    <col min="15621" max="15621" width="4.7109375" style="10" customWidth="1"/>
    <col min="15622" max="15623" width="8.42578125" style="10" customWidth="1"/>
    <col min="15624" max="15624" width="9.85546875" style="10" customWidth="1"/>
    <col min="15625" max="15625" width="17.42578125" style="10" customWidth="1"/>
    <col min="15626" max="15626" width="30.140625" style="10" customWidth="1"/>
    <col min="15627" max="15627" width="11.5703125" style="10" bestFit="1" customWidth="1"/>
    <col min="15628" max="15629" width="12.7109375" style="10" customWidth="1"/>
    <col min="15630" max="15630" width="9.28515625" style="10" bestFit="1" customWidth="1"/>
    <col min="15631" max="15631" width="12.7109375" style="10" bestFit="1" customWidth="1"/>
    <col min="15632" max="15633" width="9.28515625" style="10" bestFit="1" customWidth="1"/>
    <col min="15634" max="15634" width="9.7109375" style="10" customWidth="1"/>
    <col min="15635" max="15637" width="9.140625" style="10"/>
    <col min="15638" max="15638" width="15.42578125" style="10" bestFit="1" customWidth="1"/>
    <col min="15639" max="15872" width="9.140625" style="10"/>
    <col min="15873" max="15873" width="0" style="10" hidden="1" customWidth="1"/>
    <col min="15874" max="15874" width="4.7109375" style="10" customWidth="1"/>
    <col min="15875" max="15875" width="50.28515625" style="10" customWidth="1"/>
    <col min="15876" max="15876" width="5.42578125" style="10" customWidth="1"/>
    <col min="15877" max="15877" width="4.7109375" style="10" customWidth="1"/>
    <col min="15878" max="15879" width="8.42578125" style="10" customWidth="1"/>
    <col min="15880" max="15880" width="9.85546875" style="10" customWidth="1"/>
    <col min="15881" max="15881" width="17.42578125" style="10" customWidth="1"/>
    <col min="15882" max="15882" width="30.140625" style="10" customWidth="1"/>
    <col min="15883" max="15883" width="11.5703125" style="10" bestFit="1" customWidth="1"/>
    <col min="15884" max="15885" width="12.7109375" style="10" customWidth="1"/>
    <col min="15886" max="15886" width="9.28515625" style="10" bestFit="1" customWidth="1"/>
    <col min="15887" max="15887" width="12.7109375" style="10" bestFit="1" customWidth="1"/>
    <col min="15888" max="15889" width="9.28515625" style="10" bestFit="1" customWidth="1"/>
    <col min="15890" max="15890" width="9.7109375" style="10" customWidth="1"/>
    <col min="15891" max="15893" width="9.140625" style="10"/>
    <col min="15894" max="15894" width="15.42578125" style="10" bestFit="1" customWidth="1"/>
    <col min="15895" max="16128" width="9.140625" style="10"/>
    <col min="16129" max="16129" width="0" style="10" hidden="1" customWidth="1"/>
    <col min="16130" max="16130" width="4.7109375" style="10" customWidth="1"/>
    <col min="16131" max="16131" width="50.28515625" style="10" customWidth="1"/>
    <col min="16132" max="16132" width="5.42578125" style="10" customWidth="1"/>
    <col min="16133" max="16133" width="4.7109375" style="10" customWidth="1"/>
    <col min="16134" max="16135" width="8.42578125" style="10" customWidth="1"/>
    <col min="16136" max="16136" width="9.85546875" style="10" customWidth="1"/>
    <col min="16137" max="16137" width="17.42578125" style="10" customWidth="1"/>
    <col min="16138" max="16138" width="30.140625" style="10" customWidth="1"/>
    <col min="16139" max="16139" width="11.5703125" style="10" bestFit="1" customWidth="1"/>
    <col min="16140" max="16141" width="12.7109375" style="10" customWidth="1"/>
    <col min="16142" max="16142" width="9.28515625" style="10" bestFit="1" customWidth="1"/>
    <col min="16143" max="16143" width="12.7109375" style="10" bestFit="1" customWidth="1"/>
    <col min="16144" max="16145" width="9.28515625" style="10" bestFit="1" customWidth="1"/>
    <col min="16146" max="16146" width="9.7109375" style="10" customWidth="1"/>
    <col min="16147" max="16149" width="9.140625" style="10"/>
    <col min="16150" max="16150" width="15.42578125" style="10" bestFit="1" customWidth="1"/>
    <col min="16151" max="16384" width="9.140625" style="10"/>
  </cols>
  <sheetData>
    <row r="1" spans="2:22" ht="18" customHeight="1">
      <c r="B1" s="85" t="s">
        <v>20</v>
      </c>
      <c r="C1" s="85"/>
      <c r="D1" s="85"/>
      <c r="E1" s="85"/>
      <c r="F1" s="85"/>
      <c r="G1" s="85"/>
      <c r="H1" s="85"/>
      <c r="I1" s="85"/>
      <c r="J1" s="85"/>
    </row>
    <row r="2" spans="2:22" ht="12.75" customHeight="1">
      <c r="B2" s="85" t="s">
        <v>21</v>
      </c>
      <c r="C2" s="85"/>
      <c r="D2" s="85"/>
      <c r="E2" s="85"/>
      <c r="F2" s="85"/>
      <c r="G2" s="85"/>
      <c r="H2" s="85"/>
      <c r="I2" s="85"/>
      <c r="J2" s="85"/>
    </row>
    <row r="3" spans="2:22" ht="23.25" customHeight="1">
      <c r="C3" s="11"/>
    </row>
    <row r="4" spans="2:22" s="16" customFormat="1" ht="90" customHeight="1">
      <c r="B4" s="13" t="s">
        <v>22</v>
      </c>
      <c r="C4" s="13" t="s">
        <v>23</v>
      </c>
      <c r="D4" s="14" t="s">
        <v>24</v>
      </c>
      <c r="E4" s="14" t="s">
        <v>25</v>
      </c>
      <c r="F4" s="14" t="s">
        <v>26</v>
      </c>
      <c r="G4" s="14" t="s">
        <v>27</v>
      </c>
      <c r="H4" s="14" t="s">
        <v>28</v>
      </c>
      <c r="I4" s="13" t="s">
        <v>29</v>
      </c>
      <c r="J4" s="13" t="s">
        <v>30</v>
      </c>
      <c r="K4" s="15" t="s">
        <v>31</v>
      </c>
      <c r="L4" s="15" t="s">
        <v>32</v>
      </c>
      <c r="M4" s="15" t="s">
        <v>33</v>
      </c>
      <c r="N4" s="13" t="s">
        <v>34</v>
      </c>
      <c r="O4" s="13" t="s">
        <v>35</v>
      </c>
      <c r="P4" s="13" t="s">
        <v>36</v>
      </c>
      <c r="Q4" s="13" t="s">
        <v>37</v>
      </c>
      <c r="R4" s="13" t="s">
        <v>38</v>
      </c>
      <c r="S4" s="13" t="s">
        <v>39</v>
      </c>
      <c r="T4" s="13" t="s">
        <v>463</v>
      </c>
    </row>
    <row r="5" spans="2:22" s="19" customFormat="1" ht="12.75" customHeight="1"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/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  <c r="O5" s="13">
        <v>13</v>
      </c>
      <c r="P5" s="13">
        <v>14</v>
      </c>
      <c r="Q5" s="13">
        <v>15</v>
      </c>
      <c r="R5" s="13">
        <v>16</v>
      </c>
      <c r="S5" s="13">
        <v>3</v>
      </c>
      <c r="T5" s="13">
        <v>4</v>
      </c>
    </row>
    <row r="6" spans="2:22" s="19" customFormat="1" ht="24" hidden="1" customHeight="1">
      <c r="B6" s="20">
        <v>1</v>
      </c>
      <c r="C6" s="21" t="s">
        <v>40</v>
      </c>
      <c r="D6" s="22">
        <v>2013</v>
      </c>
      <c r="E6" s="22">
        <v>1</v>
      </c>
      <c r="F6" s="22">
        <v>5</v>
      </c>
      <c r="G6" s="22"/>
      <c r="H6" s="23">
        <v>200.7</v>
      </c>
      <c r="I6" s="24" t="s">
        <v>41</v>
      </c>
      <c r="J6" s="74" t="s">
        <v>42</v>
      </c>
      <c r="K6" s="25"/>
      <c r="L6" s="25" t="s">
        <v>43</v>
      </c>
      <c r="M6" s="26"/>
      <c r="N6" s="27" t="s">
        <v>44</v>
      </c>
      <c r="O6" s="27"/>
      <c r="P6" s="27"/>
      <c r="Q6" s="28" t="s">
        <v>45</v>
      </c>
      <c r="R6" s="27"/>
      <c r="S6" s="18"/>
      <c r="T6" s="18"/>
      <c r="U6" s="18"/>
      <c r="V6" s="19" t="s">
        <v>479</v>
      </c>
    </row>
    <row r="7" spans="2:22" s="19" customFormat="1" ht="24" hidden="1" customHeight="1">
      <c r="B7" s="20">
        <f>1+B6</f>
        <v>2</v>
      </c>
      <c r="C7" s="21" t="s">
        <v>46</v>
      </c>
      <c r="D7" s="22">
        <v>2013</v>
      </c>
      <c r="E7" s="22">
        <v>1</v>
      </c>
      <c r="F7" s="22">
        <v>5</v>
      </c>
      <c r="G7" s="22"/>
      <c r="H7" s="23">
        <v>200.7</v>
      </c>
      <c r="I7" s="24" t="s">
        <v>47</v>
      </c>
      <c r="J7" s="74" t="s">
        <v>42</v>
      </c>
      <c r="K7" s="25"/>
      <c r="L7" s="25" t="s">
        <v>43</v>
      </c>
      <c r="M7" s="26"/>
      <c r="N7" s="27" t="s">
        <v>44</v>
      </c>
      <c r="O7" s="27"/>
      <c r="P7" s="27"/>
      <c r="Q7" s="28" t="s">
        <v>45</v>
      </c>
      <c r="R7" s="27"/>
      <c r="S7" s="18"/>
      <c r="T7" s="18"/>
      <c r="U7" s="18"/>
      <c r="V7" s="19" t="s">
        <v>479</v>
      </c>
    </row>
    <row r="8" spans="2:22" s="19" customFormat="1" ht="24" hidden="1" customHeight="1">
      <c r="B8" s="20">
        <f t="shared" ref="B8:B71" si="0">1+B7</f>
        <v>3</v>
      </c>
      <c r="C8" s="21" t="s">
        <v>48</v>
      </c>
      <c r="D8" s="22">
        <v>2013</v>
      </c>
      <c r="E8" s="22">
        <v>1</v>
      </c>
      <c r="F8" s="22">
        <v>5</v>
      </c>
      <c r="G8" s="22"/>
      <c r="H8" s="23">
        <v>200.7</v>
      </c>
      <c r="I8" s="24" t="s">
        <v>47</v>
      </c>
      <c r="J8" s="74" t="s">
        <v>42</v>
      </c>
      <c r="K8" s="25"/>
      <c r="L8" s="25" t="s">
        <v>43</v>
      </c>
      <c r="M8" s="26"/>
      <c r="N8" s="27" t="s">
        <v>44</v>
      </c>
      <c r="O8" s="27"/>
      <c r="P8" s="27"/>
      <c r="Q8" s="28" t="s">
        <v>45</v>
      </c>
      <c r="R8" s="27"/>
      <c r="S8" s="18"/>
      <c r="T8" s="18"/>
      <c r="U8" s="18"/>
      <c r="V8" s="19" t="s">
        <v>479</v>
      </c>
    </row>
    <row r="9" spans="2:22" s="19" customFormat="1" ht="24" hidden="1" customHeight="1">
      <c r="B9" s="20">
        <f t="shared" si="0"/>
        <v>4</v>
      </c>
      <c r="C9" s="21" t="s">
        <v>49</v>
      </c>
      <c r="D9" s="22">
        <v>2013</v>
      </c>
      <c r="E9" s="22">
        <v>1</v>
      </c>
      <c r="F9" s="22">
        <v>5</v>
      </c>
      <c r="G9" s="22"/>
      <c r="H9" s="23">
        <v>200.7</v>
      </c>
      <c r="I9" s="24" t="s">
        <v>47</v>
      </c>
      <c r="J9" s="74" t="s">
        <v>42</v>
      </c>
      <c r="K9" s="25"/>
      <c r="L9" s="25" t="s">
        <v>43</v>
      </c>
      <c r="M9" s="26"/>
      <c r="N9" s="27" t="s">
        <v>44</v>
      </c>
      <c r="O9" s="27"/>
      <c r="P9" s="27"/>
      <c r="Q9" s="28" t="s">
        <v>45</v>
      </c>
      <c r="R9" s="27"/>
      <c r="S9" s="18"/>
      <c r="T9" s="18"/>
      <c r="U9" s="18"/>
      <c r="V9" s="19" t="s">
        <v>479</v>
      </c>
    </row>
    <row r="10" spans="2:22" ht="25.5" hidden="1" customHeight="1">
      <c r="B10" s="20">
        <f t="shared" si="0"/>
        <v>5</v>
      </c>
      <c r="C10" s="21" t="s">
        <v>50</v>
      </c>
      <c r="D10" s="22">
        <v>2013</v>
      </c>
      <c r="E10" s="22">
        <v>1</v>
      </c>
      <c r="F10" s="22">
        <v>5</v>
      </c>
      <c r="G10" s="22"/>
      <c r="H10" s="23">
        <v>200.7</v>
      </c>
      <c r="I10" s="24" t="s">
        <v>47</v>
      </c>
      <c r="J10" s="74" t="s">
        <v>42</v>
      </c>
      <c r="K10" s="25"/>
      <c r="L10" s="25" t="s">
        <v>43</v>
      </c>
      <c r="M10" s="26"/>
      <c r="N10" s="27" t="s">
        <v>44</v>
      </c>
      <c r="O10" s="27"/>
      <c r="P10" s="27"/>
      <c r="Q10" s="27" t="s">
        <v>44</v>
      </c>
      <c r="R10" s="27"/>
      <c r="S10" s="27"/>
      <c r="T10" s="27"/>
      <c r="U10" s="27"/>
      <c r="V10" s="19" t="s">
        <v>479</v>
      </c>
    </row>
    <row r="11" spans="2:22" ht="25.5" hidden="1" customHeight="1">
      <c r="B11" s="20">
        <f t="shared" si="0"/>
        <v>6</v>
      </c>
      <c r="C11" s="21" t="s">
        <v>51</v>
      </c>
      <c r="D11" s="22">
        <v>2013</v>
      </c>
      <c r="E11" s="22">
        <v>1</v>
      </c>
      <c r="F11" s="22">
        <v>5</v>
      </c>
      <c r="G11" s="22"/>
      <c r="H11" s="23">
        <v>200.7</v>
      </c>
      <c r="I11" s="24" t="s">
        <v>47</v>
      </c>
      <c r="J11" s="74" t="s">
        <v>42</v>
      </c>
      <c r="K11" s="25"/>
      <c r="L11" s="25" t="s">
        <v>43</v>
      </c>
      <c r="M11" s="26"/>
      <c r="N11" s="27" t="s">
        <v>44</v>
      </c>
      <c r="O11" s="27"/>
      <c r="P11" s="27"/>
      <c r="Q11" s="27" t="s">
        <v>44</v>
      </c>
      <c r="R11" s="27"/>
      <c r="S11" s="27"/>
      <c r="T11" s="27"/>
      <c r="U11" s="27"/>
      <c r="V11" s="19" t="s">
        <v>479</v>
      </c>
    </row>
    <row r="12" spans="2:22" ht="25.5" hidden="1" customHeight="1">
      <c r="B12" s="20">
        <f t="shared" si="0"/>
        <v>7</v>
      </c>
      <c r="C12" s="21" t="s">
        <v>52</v>
      </c>
      <c r="D12" s="22">
        <v>2013</v>
      </c>
      <c r="E12" s="22">
        <v>1</v>
      </c>
      <c r="F12" s="22">
        <v>5</v>
      </c>
      <c r="G12" s="22"/>
      <c r="H12" s="23">
        <v>200.7</v>
      </c>
      <c r="I12" s="24" t="s">
        <v>47</v>
      </c>
      <c r="J12" s="74" t="s">
        <v>42</v>
      </c>
      <c r="K12" s="25"/>
      <c r="L12" s="25" t="s">
        <v>43</v>
      </c>
      <c r="M12" s="26"/>
      <c r="N12" s="27" t="s">
        <v>44</v>
      </c>
      <c r="O12" s="27"/>
      <c r="P12" s="27"/>
      <c r="Q12" s="27" t="s">
        <v>44</v>
      </c>
      <c r="R12" s="27"/>
      <c r="S12" s="27"/>
      <c r="T12" s="27"/>
      <c r="U12" s="27"/>
      <c r="V12" s="19" t="s">
        <v>479</v>
      </c>
    </row>
    <row r="13" spans="2:22" ht="25.5" hidden="1" customHeight="1">
      <c r="B13" s="20">
        <f t="shared" si="0"/>
        <v>8</v>
      </c>
      <c r="C13" s="29" t="s">
        <v>53</v>
      </c>
      <c r="D13" s="22">
        <v>2016</v>
      </c>
      <c r="E13" s="22"/>
      <c r="F13" s="22"/>
      <c r="G13" s="22"/>
      <c r="H13" s="23"/>
      <c r="I13" s="24" t="s">
        <v>41</v>
      </c>
      <c r="J13" s="74" t="s">
        <v>54</v>
      </c>
      <c r="K13" s="25"/>
      <c r="L13" s="25"/>
      <c r="M13" s="26"/>
      <c r="N13" s="27"/>
      <c r="O13" s="27"/>
      <c r="P13" s="27"/>
      <c r="Q13" s="27"/>
      <c r="R13" s="27"/>
      <c r="S13" s="27"/>
      <c r="T13" s="27"/>
      <c r="U13" s="27"/>
      <c r="V13" s="19" t="s">
        <v>479</v>
      </c>
    </row>
    <row r="14" spans="2:22" ht="39" customHeight="1">
      <c r="B14" s="20">
        <f t="shared" si="0"/>
        <v>9</v>
      </c>
      <c r="C14" s="29" t="s">
        <v>55</v>
      </c>
      <c r="D14" s="30">
        <v>1969</v>
      </c>
      <c r="E14" s="30">
        <v>2</v>
      </c>
      <c r="F14" s="30">
        <v>7</v>
      </c>
      <c r="G14" s="30"/>
      <c r="H14" s="31">
        <v>519.79999999999995</v>
      </c>
      <c r="I14" s="32" t="s">
        <v>56</v>
      </c>
      <c r="J14" s="75" t="s">
        <v>57</v>
      </c>
      <c r="K14" s="33"/>
      <c r="L14" s="34"/>
      <c r="M14" s="34"/>
      <c r="N14" s="28" t="s">
        <v>58</v>
      </c>
      <c r="O14" s="27"/>
      <c r="P14" s="27"/>
      <c r="Q14" s="27" t="s">
        <v>44</v>
      </c>
      <c r="R14" s="27"/>
      <c r="S14" s="27">
        <v>2017</v>
      </c>
      <c r="T14" s="27"/>
      <c r="U14" s="27">
        <v>6600</v>
      </c>
      <c r="V14" s="10">
        <v>1</v>
      </c>
    </row>
    <row r="15" spans="2:22" ht="51" customHeight="1">
      <c r="B15" s="20">
        <f t="shared" si="0"/>
        <v>10</v>
      </c>
      <c r="C15" s="35" t="s">
        <v>59</v>
      </c>
      <c r="D15" s="26">
        <v>1987</v>
      </c>
      <c r="E15" s="26">
        <v>4</v>
      </c>
      <c r="F15" s="26">
        <v>40</v>
      </c>
      <c r="G15" s="26"/>
      <c r="H15" s="36">
        <v>2078</v>
      </c>
      <c r="I15" s="32" t="s">
        <v>60</v>
      </c>
      <c r="J15" s="64" t="s">
        <v>61</v>
      </c>
      <c r="K15" s="33"/>
      <c r="L15" s="34"/>
      <c r="M15" s="34"/>
      <c r="N15" s="27"/>
      <c r="O15" s="27"/>
      <c r="P15" s="27"/>
      <c r="Q15" s="27" t="s">
        <v>44</v>
      </c>
      <c r="R15" s="27"/>
      <c r="S15" s="27">
        <v>2016</v>
      </c>
      <c r="T15" s="27"/>
      <c r="U15" s="27">
        <v>6300</v>
      </c>
      <c r="V15" s="10">
        <v>1</v>
      </c>
    </row>
    <row r="16" spans="2:22" ht="64.5" customHeight="1">
      <c r="B16" s="20">
        <f t="shared" si="0"/>
        <v>11</v>
      </c>
      <c r="C16" s="35" t="s">
        <v>62</v>
      </c>
      <c r="D16" s="26">
        <v>1976</v>
      </c>
      <c r="E16" s="26">
        <v>2</v>
      </c>
      <c r="F16" s="26">
        <v>16</v>
      </c>
      <c r="G16" s="26"/>
      <c r="H16" s="36">
        <v>728.7</v>
      </c>
      <c r="I16" s="24" t="s">
        <v>63</v>
      </c>
      <c r="J16" s="64" t="s">
        <v>64</v>
      </c>
      <c r="K16" s="33"/>
      <c r="L16" s="34"/>
      <c r="M16" s="34"/>
      <c r="N16" s="27"/>
      <c r="O16" s="27"/>
      <c r="P16" s="27"/>
      <c r="Q16" s="27" t="s">
        <v>44</v>
      </c>
      <c r="R16" s="27"/>
      <c r="S16" s="27"/>
      <c r="T16" s="27"/>
      <c r="U16" s="27">
        <v>2200</v>
      </c>
      <c r="V16" s="10">
        <v>1</v>
      </c>
    </row>
    <row r="17" spans="2:22" ht="50.25" customHeight="1">
      <c r="B17" s="20">
        <f t="shared" si="0"/>
        <v>12</v>
      </c>
      <c r="C17" s="29" t="s">
        <v>65</v>
      </c>
      <c r="D17" s="30">
        <v>1998</v>
      </c>
      <c r="E17" s="30">
        <v>3</v>
      </c>
      <c r="F17" s="37">
        <v>27</v>
      </c>
      <c r="G17" s="37"/>
      <c r="H17" s="31">
        <v>1344.5</v>
      </c>
      <c r="I17" s="24" t="s">
        <v>66</v>
      </c>
      <c r="J17" s="74" t="s">
        <v>67</v>
      </c>
      <c r="K17" s="33"/>
      <c r="L17" s="34"/>
      <c r="M17" s="38">
        <v>1344.5</v>
      </c>
      <c r="N17" s="27"/>
      <c r="O17" s="39" t="s">
        <v>68</v>
      </c>
      <c r="P17" s="27" t="s">
        <v>69</v>
      </c>
      <c r="Q17" s="27" t="s">
        <v>44</v>
      </c>
      <c r="R17" s="27"/>
      <c r="S17" s="27"/>
      <c r="T17" s="27"/>
      <c r="U17" s="27">
        <v>2400</v>
      </c>
      <c r="V17" s="10">
        <v>1</v>
      </c>
    </row>
    <row r="18" spans="2:22" ht="25.5" customHeight="1">
      <c r="B18" s="20">
        <f t="shared" si="0"/>
        <v>13</v>
      </c>
      <c r="C18" s="21" t="s">
        <v>70</v>
      </c>
      <c r="D18" s="22">
        <v>1965</v>
      </c>
      <c r="E18" s="22">
        <v>2</v>
      </c>
      <c r="F18" s="22">
        <v>8</v>
      </c>
      <c r="G18" s="22"/>
      <c r="H18" s="23">
        <v>369.8</v>
      </c>
      <c r="I18" s="32" t="s">
        <v>56</v>
      </c>
      <c r="J18" s="76" t="s">
        <v>71</v>
      </c>
      <c r="K18" s="33"/>
      <c r="L18" s="34"/>
      <c r="M18" s="34"/>
      <c r="N18" s="27"/>
      <c r="O18" s="27"/>
      <c r="P18" s="27"/>
      <c r="Q18" s="27" t="s">
        <v>44</v>
      </c>
      <c r="R18" s="27"/>
      <c r="S18" s="27">
        <v>2017</v>
      </c>
      <c r="T18" s="27"/>
      <c r="U18" s="27">
        <v>1300</v>
      </c>
      <c r="V18" s="10">
        <v>1</v>
      </c>
    </row>
    <row r="19" spans="2:22" ht="25.5" customHeight="1">
      <c r="B19" s="20">
        <f t="shared" si="0"/>
        <v>14</v>
      </c>
      <c r="C19" s="40" t="s">
        <v>72</v>
      </c>
      <c r="D19" s="22">
        <v>1980</v>
      </c>
      <c r="E19" s="22">
        <v>2</v>
      </c>
      <c r="F19" s="22">
        <v>18</v>
      </c>
      <c r="G19" s="22"/>
      <c r="H19" s="23">
        <v>1121.3</v>
      </c>
      <c r="I19" s="24" t="s">
        <v>63</v>
      </c>
      <c r="J19" s="44" t="s">
        <v>73</v>
      </c>
      <c r="K19" s="33"/>
      <c r="L19" s="34"/>
      <c r="M19" s="34"/>
      <c r="N19" s="27"/>
      <c r="O19" s="27"/>
      <c r="P19" s="27"/>
      <c r="Q19" s="27" t="s">
        <v>44</v>
      </c>
      <c r="R19" s="27"/>
      <c r="S19" s="27"/>
      <c r="T19" s="27"/>
      <c r="U19" s="27">
        <v>3000</v>
      </c>
      <c r="V19" s="10">
        <v>1</v>
      </c>
    </row>
    <row r="20" spans="2:22" ht="55.5" hidden="1" customHeight="1">
      <c r="B20" s="20">
        <f t="shared" si="0"/>
        <v>15</v>
      </c>
      <c r="C20" s="29" t="s">
        <v>74</v>
      </c>
      <c r="D20" s="30">
        <v>2012</v>
      </c>
      <c r="E20" s="30">
        <v>3</v>
      </c>
      <c r="F20" s="30">
        <v>21</v>
      </c>
      <c r="G20" s="30"/>
      <c r="H20" s="31">
        <v>678.7</v>
      </c>
      <c r="I20" s="24" t="s">
        <v>66</v>
      </c>
      <c r="J20" s="75" t="s">
        <v>75</v>
      </c>
      <c r="K20" s="41"/>
      <c r="L20" s="34"/>
      <c r="M20" s="34"/>
      <c r="N20" s="27" t="s">
        <v>44</v>
      </c>
      <c r="O20" s="27"/>
      <c r="P20" s="27"/>
      <c r="Q20" s="27" t="s">
        <v>44</v>
      </c>
      <c r="R20" s="27"/>
      <c r="S20" s="27"/>
      <c r="T20" s="27"/>
      <c r="U20" s="27"/>
      <c r="V20" s="19" t="s">
        <v>479</v>
      </c>
    </row>
    <row r="21" spans="2:22" ht="42.75" customHeight="1">
      <c r="B21" s="20">
        <f t="shared" si="0"/>
        <v>16</v>
      </c>
      <c r="C21" s="29" t="s">
        <v>76</v>
      </c>
      <c r="D21" s="30">
        <v>1997</v>
      </c>
      <c r="E21" s="30">
        <v>3</v>
      </c>
      <c r="F21" s="30">
        <v>19</v>
      </c>
      <c r="G21" s="30"/>
      <c r="H21" s="31">
        <v>1343.7</v>
      </c>
      <c r="I21" s="24" t="s">
        <v>77</v>
      </c>
      <c r="J21" s="75" t="s">
        <v>78</v>
      </c>
      <c r="K21" s="33"/>
      <c r="L21" s="34"/>
      <c r="M21" s="34"/>
      <c r="N21" s="27"/>
      <c r="O21" s="27"/>
      <c r="P21" s="27"/>
      <c r="Q21" s="27" t="s">
        <v>44</v>
      </c>
      <c r="R21" s="27"/>
      <c r="S21" s="27"/>
      <c r="T21" s="27"/>
      <c r="U21" s="27">
        <v>2200</v>
      </c>
      <c r="V21" s="10">
        <v>1</v>
      </c>
    </row>
    <row r="22" spans="2:22" ht="58.5" customHeight="1">
      <c r="B22" s="20">
        <f t="shared" si="0"/>
        <v>17</v>
      </c>
      <c r="C22" s="42" t="s">
        <v>79</v>
      </c>
      <c r="D22" s="43">
        <v>1959</v>
      </c>
      <c r="E22" s="30">
        <v>1</v>
      </c>
      <c r="F22" s="37">
        <v>13</v>
      </c>
      <c r="G22" s="37"/>
      <c r="H22" s="31">
        <v>402.7</v>
      </c>
      <c r="I22" s="24" t="s">
        <v>63</v>
      </c>
      <c r="J22" s="77" t="s">
        <v>80</v>
      </c>
      <c r="K22" s="33"/>
      <c r="L22" s="34"/>
      <c r="M22" s="38">
        <v>402.7</v>
      </c>
      <c r="N22" s="27"/>
      <c r="O22" s="27"/>
      <c r="P22" s="28" t="s">
        <v>81</v>
      </c>
      <c r="Q22" s="44" t="s">
        <v>82</v>
      </c>
      <c r="R22" s="27"/>
      <c r="S22" s="27"/>
      <c r="T22" s="27"/>
      <c r="U22" s="27"/>
      <c r="V22" s="10">
        <v>1</v>
      </c>
    </row>
    <row r="23" spans="2:22" ht="25.5" customHeight="1">
      <c r="B23" s="20">
        <f t="shared" si="0"/>
        <v>18</v>
      </c>
      <c r="C23" s="29" t="s">
        <v>83</v>
      </c>
      <c r="D23" s="30">
        <v>1888</v>
      </c>
      <c r="E23" s="30">
        <v>1</v>
      </c>
      <c r="F23" s="30">
        <v>12</v>
      </c>
      <c r="G23" s="30"/>
      <c r="H23" s="31">
        <v>261.2</v>
      </c>
      <c r="I23" s="24" t="s">
        <v>63</v>
      </c>
      <c r="J23" s="75" t="s">
        <v>84</v>
      </c>
      <c r="K23" s="25"/>
      <c r="L23" s="25" t="s">
        <v>43</v>
      </c>
      <c r="M23" s="26"/>
      <c r="N23" s="27"/>
      <c r="O23" s="27"/>
      <c r="P23" s="27"/>
      <c r="Q23" s="27"/>
      <c r="R23" s="27"/>
      <c r="S23" s="27"/>
      <c r="T23" s="27"/>
      <c r="U23" s="27"/>
      <c r="V23" s="10">
        <v>1</v>
      </c>
    </row>
    <row r="24" spans="2:22" ht="25.5" customHeight="1">
      <c r="B24" s="20">
        <f t="shared" si="0"/>
        <v>19</v>
      </c>
      <c r="C24" s="29" t="s">
        <v>85</v>
      </c>
      <c r="D24" s="30">
        <v>1917</v>
      </c>
      <c r="E24" s="30">
        <v>1</v>
      </c>
      <c r="F24" s="30">
        <v>5</v>
      </c>
      <c r="G24" s="30"/>
      <c r="H24" s="31">
        <v>202.3</v>
      </c>
      <c r="I24" s="24" t="s">
        <v>63</v>
      </c>
      <c r="J24" s="75" t="s">
        <v>86</v>
      </c>
      <c r="K24" s="25"/>
      <c r="L24" s="25" t="s">
        <v>43</v>
      </c>
      <c r="M24" s="26"/>
      <c r="N24" s="27"/>
      <c r="O24" s="27"/>
      <c r="P24" s="27"/>
      <c r="Q24" s="27"/>
      <c r="R24" s="27"/>
      <c r="S24" s="27"/>
      <c r="T24" s="27"/>
      <c r="U24" s="27"/>
      <c r="V24" s="10">
        <v>1</v>
      </c>
    </row>
    <row r="25" spans="2:22" ht="25.5" customHeight="1">
      <c r="B25" s="20">
        <f t="shared" si="0"/>
        <v>20</v>
      </c>
      <c r="C25" s="29" t="s">
        <v>87</v>
      </c>
      <c r="D25" s="30">
        <v>1994</v>
      </c>
      <c r="E25" s="30">
        <v>2</v>
      </c>
      <c r="F25" s="30">
        <v>18</v>
      </c>
      <c r="G25" s="30"/>
      <c r="H25" s="31">
        <v>883.4</v>
      </c>
      <c r="I25" s="24" t="s">
        <v>88</v>
      </c>
      <c r="J25" s="75" t="s">
        <v>89</v>
      </c>
      <c r="K25" s="33"/>
      <c r="L25" s="34"/>
      <c r="M25" s="34"/>
      <c r="N25" s="27"/>
      <c r="O25" s="27"/>
      <c r="P25" s="27"/>
      <c r="Q25" s="27" t="s">
        <v>44</v>
      </c>
      <c r="R25" s="27"/>
      <c r="S25" s="27"/>
      <c r="T25" s="27"/>
      <c r="U25" s="27">
        <v>6000</v>
      </c>
      <c r="V25" s="10">
        <v>1</v>
      </c>
    </row>
    <row r="26" spans="2:22" ht="56.25" customHeight="1">
      <c r="B26" s="20">
        <f t="shared" si="0"/>
        <v>21</v>
      </c>
      <c r="C26" s="35" t="s">
        <v>90</v>
      </c>
      <c r="D26" s="26">
        <v>1965</v>
      </c>
      <c r="E26" s="26">
        <v>5</v>
      </c>
      <c r="F26" s="45">
        <v>60</v>
      </c>
      <c r="G26" s="45"/>
      <c r="H26" s="36">
        <v>3866.7</v>
      </c>
      <c r="I26" s="32" t="s">
        <v>91</v>
      </c>
      <c r="J26" s="64" t="s">
        <v>92</v>
      </c>
      <c r="K26" s="33"/>
      <c r="L26" s="34"/>
      <c r="M26" s="46">
        <v>3866.7</v>
      </c>
      <c r="N26" s="27"/>
      <c r="O26" s="27"/>
      <c r="P26" s="47" t="s">
        <v>69</v>
      </c>
      <c r="Q26" s="27" t="s">
        <v>44</v>
      </c>
      <c r="R26" s="27"/>
      <c r="S26" s="27"/>
      <c r="T26" s="27"/>
      <c r="U26" s="27">
        <v>18000</v>
      </c>
      <c r="V26" s="10">
        <v>1</v>
      </c>
    </row>
    <row r="27" spans="2:22" ht="51">
      <c r="B27" s="20">
        <f t="shared" si="0"/>
        <v>22</v>
      </c>
      <c r="C27" s="78" t="s">
        <v>93</v>
      </c>
      <c r="D27" s="41">
        <v>1993</v>
      </c>
      <c r="E27" s="41">
        <v>3</v>
      </c>
      <c r="F27" s="41">
        <v>18</v>
      </c>
      <c r="G27" s="41"/>
      <c r="H27" s="79">
        <v>1190.7</v>
      </c>
      <c r="I27" s="24" t="s">
        <v>63</v>
      </c>
      <c r="J27" s="80" t="s">
        <v>94</v>
      </c>
      <c r="K27" s="33"/>
      <c r="L27" s="34"/>
      <c r="M27" s="46">
        <v>1190.7</v>
      </c>
      <c r="N27" s="27"/>
      <c r="O27" s="27" t="s">
        <v>95</v>
      </c>
      <c r="P27" s="27"/>
      <c r="Q27" s="27" t="s">
        <v>44</v>
      </c>
      <c r="R27" s="27"/>
      <c r="S27" s="27"/>
      <c r="T27" s="27"/>
      <c r="U27" s="27">
        <v>2400</v>
      </c>
      <c r="V27" s="10">
        <v>1</v>
      </c>
    </row>
    <row r="28" spans="2:22" ht="25.5" customHeight="1">
      <c r="B28" s="20">
        <f t="shared" si="0"/>
        <v>23</v>
      </c>
      <c r="C28" s="29" t="s">
        <v>96</v>
      </c>
      <c r="D28" s="30">
        <v>1933</v>
      </c>
      <c r="E28" s="30">
        <v>1</v>
      </c>
      <c r="F28" s="30">
        <v>14</v>
      </c>
      <c r="G28" s="30"/>
      <c r="H28" s="31">
        <v>693.6</v>
      </c>
      <c r="I28" s="24" t="s">
        <v>63</v>
      </c>
      <c r="J28" s="75" t="s">
        <v>97</v>
      </c>
      <c r="K28" s="25"/>
      <c r="L28" s="25" t="s">
        <v>43</v>
      </c>
      <c r="M28" s="26"/>
      <c r="N28" s="27"/>
      <c r="O28" s="27"/>
      <c r="P28" s="27"/>
      <c r="Q28" s="27"/>
      <c r="R28" s="27"/>
      <c r="S28" s="81"/>
      <c r="T28" s="27"/>
      <c r="U28" s="27"/>
      <c r="V28" s="10">
        <v>1</v>
      </c>
    </row>
    <row r="29" spans="2:22" ht="25.5" customHeight="1">
      <c r="B29" s="20">
        <f t="shared" si="0"/>
        <v>24</v>
      </c>
      <c r="C29" s="29" t="s">
        <v>98</v>
      </c>
      <c r="D29" s="30">
        <v>1933</v>
      </c>
      <c r="E29" s="30">
        <v>1</v>
      </c>
      <c r="F29" s="30">
        <v>24</v>
      </c>
      <c r="G29" s="30"/>
      <c r="H29" s="31">
        <v>698.2</v>
      </c>
      <c r="I29" s="24" t="s">
        <v>99</v>
      </c>
      <c r="J29" s="75"/>
      <c r="K29" s="25"/>
      <c r="L29" s="25" t="s">
        <v>43</v>
      </c>
      <c r="M29" s="26"/>
      <c r="N29" s="27"/>
      <c r="O29" s="27"/>
      <c r="P29" s="27"/>
      <c r="Q29" s="27"/>
      <c r="R29" s="27"/>
      <c r="S29" s="81"/>
      <c r="T29" s="27"/>
      <c r="U29" s="27"/>
      <c r="V29" s="10">
        <v>1</v>
      </c>
    </row>
    <row r="30" spans="2:22" ht="41.25" customHeight="1">
      <c r="B30" s="20">
        <f t="shared" si="0"/>
        <v>25</v>
      </c>
      <c r="C30" s="29" t="s">
        <v>100</v>
      </c>
      <c r="D30" s="30">
        <v>2000</v>
      </c>
      <c r="E30" s="30">
        <v>5</v>
      </c>
      <c r="F30" s="30">
        <v>65</v>
      </c>
      <c r="G30" s="30"/>
      <c r="H30" s="31">
        <v>4283.8999999999996</v>
      </c>
      <c r="I30" s="24" t="s">
        <v>101</v>
      </c>
      <c r="J30" s="75" t="s">
        <v>102</v>
      </c>
      <c r="K30" s="33"/>
      <c r="L30" s="34"/>
      <c r="M30" s="34"/>
      <c r="N30" s="27" t="s">
        <v>44</v>
      </c>
      <c r="O30" s="27"/>
      <c r="P30" s="27"/>
      <c r="Q30" s="27" t="s">
        <v>44</v>
      </c>
      <c r="R30" s="27"/>
      <c r="S30" s="27"/>
      <c r="T30" s="27"/>
      <c r="U30" s="27"/>
      <c r="V30" s="10">
        <v>1</v>
      </c>
    </row>
    <row r="31" spans="2:22" ht="39" customHeight="1">
      <c r="B31" s="20">
        <f t="shared" si="0"/>
        <v>26</v>
      </c>
      <c r="C31" s="35" t="s">
        <v>103</v>
      </c>
      <c r="D31" s="26">
        <v>1987</v>
      </c>
      <c r="E31" s="26">
        <v>2</v>
      </c>
      <c r="F31" s="26">
        <v>18</v>
      </c>
      <c r="G31" s="26"/>
      <c r="H31" s="36">
        <v>913.9</v>
      </c>
      <c r="I31" s="24" t="s">
        <v>104</v>
      </c>
      <c r="J31" s="75" t="s">
        <v>105</v>
      </c>
      <c r="K31" s="33"/>
      <c r="L31" s="34"/>
      <c r="M31" s="34"/>
      <c r="N31" s="27"/>
      <c r="O31" s="27"/>
      <c r="P31" s="27"/>
      <c r="Q31" s="27" t="s">
        <v>44</v>
      </c>
      <c r="R31" s="27"/>
      <c r="S31" s="27"/>
      <c r="T31" s="27"/>
      <c r="U31" s="27">
        <v>3000</v>
      </c>
      <c r="V31" s="10">
        <v>1</v>
      </c>
    </row>
    <row r="32" spans="2:22" ht="38.25" customHeight="1">
      <c r="B32" s="20">
        <f t="shared" si="0"/>
        <v>27</v>
      </c>
      <c r="C32" s="35" t="s">
        <v>106</v>
      </c>
      <c r="D32" s="26">
        <v>1987</v>
      </c>
      <c r="E32" s="26">
        <v>2</v>
      </c>
      <c r="F32" s="26">
        <v>18</v>
      </c>
      <c r="G32" s="26"/>
      <c r="H32" s="36">
        <v>889</v>
      </c>
      <c r="I32" s="24" t="s">
        <v>63</v>
      </c>
      <c r="J32" s="64" t="s">
        <v>107</v>
      </c>
      <c r="K32" s="33"/>
      <c r="L32" s="34"/>
      <c r="M32" s="34"/>
      <c r="N32" s="27"/>
      <c r="O32" s="27"/>
      <c r="P32" s="27"/>
      <c r="Q32" s="27" t="s">
        <v>44</v>
      </c>
      <c r="R32" s="27"/>
      <c r="S32" s="27"/>
      <c r="T32" s="27"/>
      <c r="U32" s="27">
        <v>3200</v>
      </c>
      <c r="V32" s="10">
        <v>1</v>
      </c>
    </row>
    <row r="33" spans="2:22" ht="60.75" customHeight="1">
      <c r="B33" s="20">
        <f t="shared" si="0"/>
        <v>28</v>
      </c>
      <c r="C33" s="35" t="s">
        <v>108</v>
      </c>
      <c r="D33" s="26">
        <v>1988</v>
      </c>
      <c r="E33" s="26">
        <v>2</v>
      </c>
      <c r="F33" s="26">
        <v>18</v>
      </c>
      <c r="G33" s="26"/>
      <c r="H33" s="36">
        <v>1041.5999999999999</v>
      </c>
      <c r="I33" s="24" t="s">
        <v>63</v>
      </c>
      <c r="J33" s="75" t="s">
        <v>109</v>
      </c>
      <c r="K33" s="33"/>
      <c r="L33" s="34"/>
      <c r="M33" s="34"/>
      <c r="N33" s="27"/>
      <c r="O33" s="27"/>
      <c r="P33" s="27"/>
      <c r="Q33" s="27" t="s">
        <v>44</v>
      </c>
      <c r="R33" s="27"/>
      <c r="S33" s="27"/>
      <c r="T33" s="27"/>
      <c r="U33" s="27">
        <v>3200</v>
      </c>
      <c r="V33" s="10">
        <v>1</v>
      </c>
    </row>
    <row r="34" spans="2:22" ht="38.25" customHeight="1">
      <c r="B34" s="20">
        <f t="shared" si="0"/>
        <v>29</v>
      </c>
      <c r="C34" s="35" t="s">
        <v>110</v>
      </c>
      <c r="D34" s="26">
        <v>1987</v>
      </c>
      <c r="E34" s="26">
        <v>2</v>
      </c>
      <c r="F34" s="26">
        <v>18</v>
      </c>
      <c r="G34" s="26"/>
      <c r="H34" s="36">
        <v>510.2</v>
      </c>
      <c r="I34" s="24" t="s">
        <v>111</v>
      </c>
      <c r="J34" s="64"/>
      <c r="K34" s="33"/>
      <c r="L34" s="34"/>
      <c r="M34" s="34"/>
      <c r="N34" s="27"/>
      <c r="O34" s="27"/>
      <c r="P34" s="27"/>
      <c r="Q34" s="27" t="s">
        <v>44</v>
      </c>
      <c r="R34" s="27"/>
      <c r="S34" s="27"/>
      <c r="T34" s="27"/>
      <c r="U34" s="27">
        <v>4200</v>
      </c>
      <c r="V34" s="10">
        <v>1</v>
      </c>
    </row>
    <row r="35" spans="2:22" ht="39" customHeight="1">
      <c r="B35" s="20">
        <f t="shared" si="0"/>
        <v>30</v>
      </c>
      <c r="C35" s="29" t="s">
        <v>112</v>
      </c>
      <c r="D35" s="30">
        <v>2002</v>
      </c>
      <c r="E35" s="30">
        <v>5</v>
      </c>
      <c r="F35" s="30">
        <v>50</v>
      </c>
      <c r="G35" s="30"/>
      <c r="H35" s="31">
        <v>3158.7</v>
      </c>
      <c r="I35" s="24" t="s">
        <v>113</v>
      </c>
      <c r="J35" s="75" t="s">
        <v>114</v>
      </c>
      <c r="K35" s="33"/>
      <c r="L35" s="34"/>
      <c r="M35" s="34"/>
      <c r="N35" s="27"/>
      <c r="O35" s="27"/>
      <c r="P35" s="27"/>
      <c r="Q35" s="27" t="s">
        <v>44</v>
      </c>
      <c r="R35" s="27"/>
      <c r="S35" s="27"/>
      <c r="T35" s="27"/>
      <c r="U35" s="27">
        <v>2200</v>
      </c>
      <c r="V35" s="10">
        <v>1</v>
      </c>
    </row>
    <row r="36" spans="2:22" ht="60.75" customHeight="1">
      <c r="B36" s="20">
        <f t="shared" si="0"/>
        <v>31</v>
      </c>
      <c r="C36" s="29" t="s">
        <v>115</v>
      </c>
      <c r="D36" s="30">
        <v>1988</v>
      </c>
      <c r="E36" s="30">
        <v>2</v>
      </c>
      <c r="F36" s="30">
        <v>12</v>
      </c>
      <c r="G36" s="30"/>
      <c r="H36" s="31">
        <v>619.79999999999995</v>
      </c>
      <c r="I36" s="32" t="s">
        <v>56</v>
      </c>
      <c r="J36" s="75" t="s">
        <v>116</v>
      </c>
      <c r="K36" s="33"/>
      <c r="L36" s="34"/>
      <c r="M36" s="34"/>
      <c r="N36" s="27"/>
      <c r="O36" s="27"/>
      <c r="P36" s="27"/>
      <c r="Q36" s="27" t="s">
        <v>44</v>
      </c>
      <c r="R36" s="27"/>
      <c r="S36" s="27"/>
      <c r="T36" s="27"/>
      <c r="U36" s="27">
        <v>2200</v>
      </c>
      <c r="V36" s="10">
        <v>1</v>
      </c>
    </row>
    <row r="37" spans="2:22" ht="40.5" customHeight="1">
      <c r="B37" s="20">
        <f t="shared" si="0"/>
        <v>32</v>
      </c>
      <c r="C37" s="29" t="s">
        <v>117</v>
      </c>
      <c r="D37" s="30">
        <v>1953</v>
      </c>
      <c r="E37" s="30">
        <v>2</v>
      </c>
      <c r="F37" s="37">
        <v>8</v>
      </c>
      <c r="G37" s="37"/>
      <c r="H37" s="31">
        <v>406.1</v>
      </c>
      <c r="I37" s="32" t="s">
        <v>56</v>
      </c>
      <c r="J37" s="75" t="s">
        <v>118</v>
      </c>
      <c r="K37" s="33"/>
      <c r="L37" s="34"/>
      <c r="M37" s="38">
        <v>406.1</v>
      </c>
      <c r="N37" s="27"/>
      <c r="O37" s="27"/>
      <c r="P37" s="27"/>
      <c r="Q37" s="27" t="s">
        <v>44</v>
      </c>
      <c r="R37" s="27"/>
      <c r="S37" s="27"/>
      <c r="T37" s="27"/>
      <c r="U37" s="27"/>
      <c r="V37" s="10">
        <v>1</v>
      </c>
    </row>
    <row r="38" spans="2:22" ht="41.25" customHeight="1">
      <c r="B38" s="20">
        <f t="shared" si="0"/>
        <v>33</v>
      </c>
      <c r="C38" s="35" t="s">
        <v>119</v>
      </c>
      <c r="D38" s="26">
        <v>1993</v>
      </c>
      <c r="E38" s="26">
        <v>5</v>
      </c>
      <c r="F38" s="45">
        <v>50</v>
      </c>
      <c r="G38" s="45"/>
      <c r="H38" s="36">
        <v>2790.6</v>
      </c>
      <c r="I38" s="32" t="s">
        <v>120</v>
      </c>
      <c r="J38" s="64" t="s">
        <v>121</v>
      </c>
      <c r="K38" s="33"/>
      <c r="L38" s="34"/>
      <c r="M38" s="46">
        <v>2790.6</v>
      </c>
      <c r="N38" s="27"/>
      <c r="O38" s="39" t="s">
        <v>122</v>
      </c>
      <c r="P38" s="27" t="s">
        <v>69</v>
      </c>
      <c r="Q38" s="27" t="s">
        <v>44</v>
      </c>
      <c r="R38" s="27"/>
      <c r="S38" s="27"/>
      <c r="T38" s="27"/>
      <c r="U38" s="27">
        <v>12000</v>
      </c>
      <c r="V38" s="10">
        <v>1</v>
      </c>
    </row>
    <row r="39" spans="2:22" ht="51.75" customHeight="1">
      <c r="B39" s="20">
        <f t="shared" si="0"/>
        <v>34</v>
      </c>
      <c r="C39" s="35" t="s">
        <v>123</v>
      </c>
      <c r="D39" s="26">
        <v>1990</v>
      </c>
      <c r="E39" s="26">
        <v>5</v>
      </c>
      <c r="F39" s="45">
        <v>50</v>
      </c>
      <c r="G39" s="45"/>
      <c r="H39" s="36">
        <v>2713.9</v>
      </c>
      <c r="I39" s="32" t="s">
        <v>124</v>
      </c>
      <c r="J39" s="64" t="s">
        <v>125</v>
      </c>
      <c r="K39" s="48"/>
      <c r="L39" s="34"/>
      <c r="M39" s="46">
        <v>2713.9</v>
      </c>
      <c r="N39" s="27" t="s">
        <v>44</v>
      </c>
      <c r="O39" s="27" t="s">
        <v>122</v>
      </c>
      <c r="P39" s="27" t="s">
        <v>69</v>
      </c>
      <c r="Q39" s="27" t="s">
        <v>44</v>
      </c>
      <c r="R39" s="27"/>
      <c r="S39" s="27"/>
      <c r="T39" s="27"/>
      <c r="U39" s="27"/>
      <c r="V39" s="10">
        <v>1</v>
      </c>
    </row>
    <row r="40" spans="2:22" ht="55.5" customHeight="1">
      <c r="B40" s="20">
        <f t="shared" si="0"/>
        <v>35</v>
      </c>
      <c r="C40" s="35" t="s">
        <v>126</v>
      </c>
      <c r="D40" s="26">
        <v>1985</v>
      </c>
      <c r="E40" s="26">
        <v>5</v>
      </c>
      <c r="F40" s="45">
        <v>90</v>
      </c>
      <c r="G40" s="45"/>
      <c r="H40" s="36">
        <v>7290.6</v>
      </c>
      <c r="I40" s="32" t="s">
        <v>127</v>
      </c>
      <c r="J40" s="64" t="s">
        <v>128</v>
      </c>
      <c r="K40" s="33"/>
      <c r="L40" s="34"/>
      <c r="M40" s="46">
        <v>7290.6</v>
      </c>
      <c r="N40" s="27" t="s">
        <v>44</v>
      </c>
      <c r="O40" s="27" t="s">
        <v>122</v>
      </c>
      <c r="P40" s="49" t="s">
        <v>129</v>
      </c>
      <c r="Q40" s="27" t="s">
        <v>44</v>
      </c>
      <c r="R40" s="27"/>
      <c r="S40" s="27"/>
      <c r="T40" s="27"/>
      <c r="U40" s="27">
        <v>5500</v>
      </c>
      <c r="V40" s="10">
        <v>1</v>
      </c>
    </row>
    <row r="41" spans="2:22" ht="54.75" customHeight="1">
      <c r="B41" s="20">
        <f t="shared" si="0"/>
        <v>36</v>
      </c>
      <c r="C41" s="35" t="s">
        <v>130</v>
      </c>
      <c r="D41" s="26">
        <v>1973</v>
      </c>
      <c r="E41" s="26">
        <v>2</v>
      </c>
      <c r="F41" s="26">
        <v>16</v>
      </c>
      <c r="G41" s="26"/>
      <c r="H41" s="36">
        <v>1104.9000000000001</v>
      </c>
      <c r="I41" s="24" t="s">
        <v>131</v>
      </c>
      <c r="J41" s="64" t="s">
        <v>132</v>
      </c>
      <c r="K41" s="33"/>
      <c r="L41" s="34"/>
      <c r="M41" s="34"/>
      <c r="N41" s="50" t="s">
        <v>44</v>
      </c>
      <c r="O41" s="27"/>
      <c r="P41" s="27"/>
      <c r="Q41" s="27" t="s">
        <v>44</v>
      </c>
      <c r="R41" s="27"/>
      <c r="S41" s="27"/>
      <c r="T41" s="27"/>
      <c r="U41" s="27">
        <v>23000</v>
      </c>
      <c r="V41" s="10">
        <v>1</v>
      </c>
    </row>
    <row r="42" spans="2:22" ht="51" customHeight="1">
      <c r="B42" s="20">
        <f t="shared" si="0"/>
        <v>37</v>
      </c>
      <c r="C42" s="35" t="s">
        <v>133</v>
      </c>
      <c r="D42" s="26">
        <v>1991</v>
      </c>
      <c r="E42" s="26">
        <v>2</v>
      </c>
      <c r="F42" s="26">
        <v>18</v>
      </c>
      <c r="G42" s="26"/>
      <c r="H42" s="36">
        <v>1372.4</v>
      </c>
      <c r="I42" s="24" t="s">
        <v>131</v>
      </c>
      <c r="J42" s="82" t="s">
        <v>134</v>
      </c>
      <c r="K42" s="51"/>
      <c r="L42" s="34"/>
      <c r="M42" s="34"/>
      <c r="N42" s="27"/>
      <c r="O42" s="27"/>
      <c r="P42" s="27"/>
      <c r="Q42" s="27" t="s">
        <v>44</v>
      </c>
      <c r="R42" s="27"/>
      <c r="S42" s="27"/>
      <c r="T42" s="27"/>
      <c r="U42" s="27"/>
      <c r="V42" s="10">
        <v>1</v>
      </c>
    </row>
    <row r="43" spans="2:22" ht="58.5" customHeight="1">
      <c r="B43" s="20">
        <f t="shared" si="0"/>
        <v>38</v>
      </c>
      <c r="C43" s="35" t="s">
        <v>135</v>
      </c>
      <c r="D43" s="26">
        <v>1971</v>
      </c>
      <c r="E43" s="26">
        <v>2</v>
      </c>
      <c r="F43" s="26">
        <v>16</v>
      </c>
      <c r="G43" s="26"/>
      <c r="H43" s="36">
        <v>712.5</v>
      </c>
      <c r="I43" s="24" t="s">
        <v>131</v>
      </c>
      <c r="J43" s="64" t="s">
        <v>136</v>
      </c>
      <c r="K43" s="33"/>
      <c r="L43" s="34"/>
      <c r="M43" s="34"/>
      <c r="N43" s="27" t="s">
        <v>44</v>
      </c>
      <c r="O43" s="27"/>
      <c r="P43" s="27"/>
      <c r="Q43" s="27" t="s">
        <v>44</v>
      </c>
      <c r="R43" s="27"/>
      <c r="S43" s="27"/>
      <c r="T43" s="27"/>
      <c r="U43" s="27"/>
      <c r="V43" s="10">
        <v>1</v>
      </c>
    </row>
    <row r="44" spans="2:22" ht="25.5" customHeight="1">
      <c r="B44" s="20">
        <f t="shared" si="0"/>
        <v>39</v>
      </c>
      <c r="C44" s="29" t="s">
        <v>137</v>
      </c>
      <c r="D44" s="30">
        <v>1967</v>
      </c>
      <c r="E44" s="30">
        <v>2</v>
      </c>
      <c r="F44" s="30">
        <v>8</v>
      </c>
      <c r="G44" s="30"/>
      <c r="H44" s="31">
        <v>338.4</v>
      </c>
      <c r="I44" s="24" t="s">
        <v>131</v>
      </c>
      <c r="J44" s="75" t="s">
        <v>138</v>
      </c>
      <c r="K44" s="33"/>
      <c r="L44" s="34"/>
      <c r="M44" s="34"/>
      <c r="N44" s="27"/>
      <c r="O44" s="27"/>
      <c r="P44" s="27"/>
      <c r="Q44" s="27" t="s">
        <v>44</v>
      </c>
      <c r="R44" s="27"/>
      <c r="S44" s="27"/>
      <c r="T44" s="27"/>
      <c r="U44" s="27"/>
      <c r="V44" s="10">
        <v>1</v>
      </c>
    </row>
    <row r="45" spans="2:22" ht="36.75" customHeight="1">
      <c r="B45" s="20">
        <f t="shared" si="0"/>
        <v>40</v>
      </c>
      <c r="C45" s="35" t="s">
        <v>139</v>
      </c>
      <c r="D45" s="26">
        <v>1969</v>
      </c>
      <c r="E45" s="26">
        <v>2</v>
      </c>
      <c r="F45" s="26">
        <v>16</v>
      </c>
      <c r="G45" s="26"/>
      <c r="H45" s="36">
        <v>634</v>
      </c>
      <c r="I45" s="24" t="s">
        <v>131</v>
      </c>
      <c r="J45" s="64" t="s">
        <v>140</v>
      </c>
      <c r="K45" s="33"/>
      <c r="L45" s="34"/>
      <c r="M45" s="34"/>
      <c r="N45" s="27"/>
      <c r="O45" s="27"/>
      <c r="P45" s="27"/>
      <c r="Q45" s="27" t="s">
        <v>44</v>
      </c>
      <c r="R45" s="27"/>
      <c r="S45" s="27"/>
      <c r="T45" s="27"/>
      <c r="U45" s="27"/>
      <c r="V45" s="10">
        <v>1</v>
      </c>
    </row>
    <row r="46" spans="2:22" ht="25.5" customHeight="1">
      <c r="B46" s="20">
        <f t="shared" si="0"/>
        <v>41</v>
      </c>
      <c r="C46" s="40" t="s">
        <v>141</v>
      </c>
      <c r="D46" s="22">
        <v>1965</v>
      </c>
      <c r="E46" s="22">
        <v>2</v>
      </c>
      <c r="F46" s="37">
        <v>8</v>
      </c>
      <c r="G46" s="37"/>
      <c r="H46" s="23">
        <v>493.4</v>
      </c>
      <c r="I46" s="24" t="s">
        <v>131</v>
      </c>
      <c r="J46" s="74" t="s">
        <v>142</v>
      </c>
      <c r="K46" s="33"/>
      <c r="L46" s="34"/>
      <c r="M46" s="38">
        <v>493.4</v>
      </c>
      <c r="N46" s="27"/>
      <c r="O46" s="27"/>
      <c r="P46" s="27"/>
      <c r="Q46" s="27" t="s">
        <v>44</v>
      </c>
      <c r="R46" s="27"/>
      <c r="S46" s="27"/>
      <c r="T46" s="27"/>
      <c r="U46" s="27">
        <v>6700</v>
      </c>
      <c r="V46" s="10">
        <v>1</v>
      </c>
    </row>
    <row r="47" spans="2:22" ht="48" customHeight="1">
      <c r="B47" s="20">
        <f t="shared" si="0"/>
        <v>42</v>
      </c>
      <c r="C47" s="35" t="s">
        <v>143</v>
      </c>
      <c r="D47" s="26">
        <v>1959</v>
      </c>
      <c r="E47" s="26">
        <v>2</v>
      </c>
      <c r="F47" s="45">
        <v>8</v>
      </c>
      <c r="G47" s="45"/>
      <c r="H47" s="36">
        <v>444.8</v>
      </c>
      <c r="I47" s="24" t="s">
        <v>131</v>
      </c>
      <c r="J47" s="64" t="s">
        <v>144</v>
      </c>
      <c r="K47" s="33"/>
      <c r="L47" s="34"/>
      <c r="M47" s="46">
        <v>444.8</v>
      </c>
      <c r="N47" s="27"/>
      <c r="O47" s="27"/>
      <c r="P47" s="27"/>
      <c r="Q47" s="27" t="s">
        <v>44</v>
      </c>
      <c r="R47" s="27"/>
      <c r="S47" s="27"/>
      <c r="T47" s="27"/>
      <c r="U47" s="27"/>
      <c r="V47" s="10">
        <v>1</v>
      </c>
    </row>
    <row r="48" spans="2:22" ht="48.75" customHeight="1">
      <c r="B48" s="20">
        <f t="shared" si="0"/>
        <v>43</v>
      </c>
      <c r="C48" s="35" t="s">
        <v>145</v>
      </c>
      <c r="D48" s="26">
        <v>1958</v>
      </c>
      <c r="E48" s="26">
        <v>2</v>
      </c>
      <c r="F48" s="45">
        <v>8</v>
      </c>
      <c r="G48" s="45"/>
      <c r="H48" s="36">
        <v>450</v>
      </c>
      <c r="I48" s="24" t="s">
        <v>131</v>
      </c>
      <c r="J48" s="64" t="s">
        <v>146</v>
      </c>
      <c r="K48" s="33"/>
      <c r="L48" s="34"/>
      <c r="M48" s="46">
        <v>450</v>
      </c>
      <c r="N48" s="27"/>
      <c r="O48" s="27"/>
      <c r="P48" s="27"/>
      <c r="Q48" s="27" t="s">
        <v>44</v>
      </c>
      <c r="R48" s="27"/>
      <c r="S48" s="27"/>
      <c r="T48" s="27"/>
      <c r="U48" s="27"/>
      <c r="V48" s="10">
        <v>1</v>
      </c>
    </row>
    <row r="49" spans="2:22" ht="25.5" customHeight="1">
      <c r="B49" s="20">
        <f t="shared" si="0"/>
        <v>44</v>
      </c>
      <c r="C49" s="40" t="s">
        <v>147</v>
      </c>
      <c r="D49" s="22">
        <v>1963</v>
      </c>
      <c r="E49" s="22">
        <v>3</v>
      </c>
      <c r="F49" s="37">
        <v>25</v>
      </c>
      <c r="G49" s="37"/>
      <c r="H49" s="23">
        <v>979.5</v>
      </c>
      <c r="I49" s="24" t="s">
        <v>131</v>
      </c>
      <c r="J49" s="74" t="s">
        <v>148</v>
      </c>
      <c r="K49" s="33"/>
      <c r="L49" s="34"/>
      <c r="M49" s="38">
        <v>979.5</v>
      </c>
      <c r="N49" s="27" t="s">
        <v>44</v>
      </c>
      <c r="O49" s="27"/>
      <c r="P49" s="27" t="s">
        <v>69</v>
      </c>
      <c r="Q49" s="27" t="s">
        <v>44</v>
      </c>
      <c r="R49" s="27"/>
      <c r="S49" s="27">
        <v>2017</v>
      </c>
      <c r="T49" s="27"/>
      <c r="U49" s="27"/>
      <c r="V49" s="10">
        <v>1</v>
      </c>
    </row>
    <row r="50" spans="2:22" ht="56.25" customHeight="1">
      <c r="B50" s="20">
        <f t="shared" si="0"/>
        <v>45</v>
      </c>
      <c r="C50" s="35" t="s">
        <v>149</v>
      </c>
      <c r="D50" s="26">
        <v>1958</v>
      </c>
      <c r="E50" s="26">
        <v>2</v>
      </c>
      <c r="F50" s="26">
        <v>8</v>
      </c>
      <c r="G50" s="26"/>
      <c r="H50" s="36">
        <v>449.2</v>
      </c>
      <c r="I50" s="24" t="s">
        <v>131</v>
      </c>
      <c r="J50" s="75" t="s">
        <v>150</v>
      </c>
      <c r="K50" s="33"/>
      <c r="L50" s="34"/>
      <c r="M50" s="34"/>
      <c r="N50" s="27"/>
      <c r="O50" s="27"/>
      <c r="P50" s="27"/>
      <c r="Q50" s="27" t="s">
        <v>44</v>
      </c>
      <c r="R50" s="27"/>
      <c r="S50" s="27"/>
      <c r="T50" s="27"/>
      <c r="U50" s="27">
        <v>7500</v>
      </c>
      <c r="V50" s="10">
        <v>1</v>
      </c>
    </row>
    <row r="51" spans="2:22" ht="49.5" customHeight="1">
      <c r="B51" s="20">
        <f t="shared" si="0"/>
        <v>46</v>
      </c>
      <c r="C51" s="35" t="s">
        <v>151</v>
      </c>
      <c r="D51" s="26">
        <v>1951</v>
      </c>
      <c r="E51" s="26">
        <v>2</v>
      </c>
      <c r="F51" s="26">
        <v>8</v>
      </c>
      <c r="G51" s="26"/>
      <c r="H51" s="36">
        <v>519.9</v>
      </c>
      <c r="I51" s="24" t="s">
        <v>131</v>
      </c>
      <c r="J51" s="64" t="s">
        <v>152</v>
      </c>
      <c r="K51" s="33"/>
      <c r="L51" s="34"/>
      <c r="M51" s="34"/>
      <c r="N51" s="27"/>
      <c r="O51" s="27"/>
      <c r="P51" s="27"/>
      <c r="Q51" s="27" t="s">
        <v>44</v>
      </c>
      <c r="R51" s="27"/>
      <c r="S51" s="27"/>
      <c r="T51" s="27"/>
      <c r="U51" s="27"/>
      <c r="V51" s="10">
        <v>1</v>
      </c>
    </row>
    <row r="52" spans="2:22" ht="25.5" customHeight="1">
      <c r="B52" s="20">
        <f t="shared" si="0"/>
        <v>47</v>
      </c>
      <c r="C52" s="29" t="s">
        <v>153</v>
      </c>
      <c r="D52" s="30">
        <v>1959</v>
      </c>
      <c r="E52" s="30">
        <v>2</v>
      </c>
      <c r="F52" s="30">
        <v>8</v>
      </c>
      <c r="G52" s="30"/>
      <c r="H52" s="31">
        <v>677.2</v>
      </c>
      <c r="I52" s="24" t="s">
        <v>131</v>
      </c>
      <c r="J52" s="75" t="s">
        <v>154</v>
      </c>
      <c r="K52" s="33"/>
      <c r="L52" s="34"/>
      <c r="M52" s="34"/>
      <c r="N52" s="27"/>
      <c r="O52" s="27"/>
      <c r="P52" s="27"/>
      <c r="Q52" s="27" t="s">
        <v>44</v>
      </c>
      <c r="R52" s="27"/>
      <c r="S52" s="27"/>
      <c r="T52" s="27"/>
      <c r="U52" s="27"/>
      <c r="V52" s="10">
        <v>1</v>
      </c>
    </row>
    <row r="53" spans="2:22" ht="45" customHeight="1">
      <c r="B53" s="20">
        <f t="shared" si="0"/>
        <v>48</v>
      </c>
      <c r="C53" s="35" t="s">
        <v>155</v>
      </c>
      <c r="D53" s="26">
        <v>1959</v>
      </c>
      <c r="E53" s="26">
        <v>2</v>
      </c>
      <c r="F53" s="26">
        <v>8</v>
      </c>
      <c r="G53" s="26"/>
      <c r="H53" s="36">
        <v>447.9</v>
      </c>
      <c r="I53" s="24" t="s">
        <v>131</v>
      </c>
      <c r="J53" s="75" t="s">
        <v>156</v>
      </c>
      <c r="K53" s="33"/>
      <c r="L53" s="34"/>
      <c r="M53" s="34"/>
      <c r="N53" s="27"/>
      <c r="O53" s="27"/>
      <c r="P53" s="27"/>
      <c r="Q53" s="27" t="s">
        <v>44</v>
      </c>
      <c r="R53" s="27"/>
      <c r="S53" s="27"/>
      <c r="T53" s="27"/>
      <c r="U53" s="27"/>
      <c r="V53" s="10">
        <v>1</v>
      </c>
    </row>
    <row r="54" spans="2:22" ht="42" customHeight="1">
      <c r="B54" s="20">
        <f t="shared" si="0"/>
        <v>49</v>
      </c>
      <c r="C54" s="29" t="s">
        <v>157</v>
      </c>
      <c r="D54" s="30">
        <v>1893</v>
      </c>
      <c r="E54" s="30">
        <v>2</v>
      </c>
      <c r="F54" s="30">
        <v>8</v>
      </c>
      <c r="G54" s="30"/>
      <c r="H54" s="31">
        <v>176.5</v>
      </c>
      <c r="I54" s="24" t="s">
        <v>131</v>
      </c>
      <c r="J54" s="75" t="s">
        <v>158</v>
      </c>
      <c r="K54" s="33"/>
      <c r="L54" s="34"/>
      <c r="M54" s="34"/>
      <c r="N54" s="27"/>
      <c r="O54" s="27"/>
      <c r="P54" s="27"/>
      <c r="Q54" s="27"/>
      <c r="R54" s="27"/>
      <c r="S54" s="27"/>
      <c r="T54" s="27"/>
      <c r="U54" s="27"/>
      <c r="V54" s="10">
        <v>1</v>
      </c>
    </row>
    <row r="55" spans="2:22" ht="55.5" customHeight="1">
      <c r="B55" s="20">
        <f t="shared" si="0"/>
        <v>50</v>
      </c>
      <c r="C55" s="35" t="s">
        <v>159</v>
      </c>
      <c r="D55" s="26">
        <v>1981</v>
      </c>
      <c r="E55" s="26">
        <v>3</v>
      </c>
      <c r="F55" s="26">
        <v>24</v>
      </c>
      <c r="G55" s="26"/>
      <c r="H55" s="36">
        <v>1092.2</v>
      </c>
      <c r="I55" s="24" t="s">
        <v>131</v>
      </c>
      <c r="J55" s="64" t="s">
        <v>160</v>
      </c>
      <c r="K55" s="33"/>
      <c r="L55" s="34"/>
      <c r="M55" s="34"/>
      <c r="N55" s="27"/>
      <c r="O55" s="27"/>
      <c r="P55" s="27"/>
      <c r="Q55" s="27" t="s">
        <v>44</v>
      </c>
      <c r="R55" s="27"/>
      <c r="S55" s="27"/>
      <c r="T55" s="27"/>
      <c r="U55" s="27">
        <v>7000</v>
      </c>
      <c r="V55" s="10">
        <v>1</v>
      </c>
    </row>
    <row r="56" spans="2:22" ht="38.25" customHeight="1">
      <c r="B56" s="20">
        <f t="shared" si="0"/>
        <v>51</v>
      </c>
      <c r="C56" s="35" t="s">
        <v>161</v>
      </c>
      <c r="D56" s="26">
        <v>1981</v>
      </c>
      <c r="E56" s="26">
        <v>3</v>
      </c>
      <c r="F56" s="26">
        <v>24</v>
      </c>
      <c r="G56" s="26"/>
      <c r="H56" s="36">
        <v>1092.2</v>
      </c>
      <c r="I56" s="24" t="s">
        <v>131</v>
      </c>
      <c r="J56" s="75" t="s">
        <v>162</v>
      </c>
      <c r="K56" s="33"/>
      <c r="L56" s="34"/>
      <c r="M56" s="34"/>
      <c r="N56" s="27"/>
      <c r="O56" s="27"/>
      <c r="P56" s="27"/>
      <c r="Q56" s="27" t="s">
        <v>44</v>
      </c>
      <c r="R56" s="27"/>
      <c r="S56" s="27"/>
      <c r="T56" s="27"/>
      <c r="U56" s="27"/>
      <c r="V56" s="10">
        <v>1</v>
      </c>
    </row>
    <row r="57" spans="2:22" ht="52.5" customHeight="1">
      <c r="B57" s="20">
        <f t="shared" si="0"/>
        <v>52</v>
      </c>
      <c r="C57" s="40" t="s">
        <v>163</v>
      </c>
      <c r="D57" s="22"/>
      <c r="E57" s="22">
        <v>4</v>
      </c>
      <c r="F57" s="22">
        <v>36</v>
      </c>
      <c r="G57" s="22"/>
      <c r="H57" s="23">
        <v>2369.1</v>
      </c>
      <c r="I57" s="24" t="s">
        <v>111</v>
      </c>
      <c r="J57" s="74"/>
      <c r="K57" s="26"/>
      <c r="L57" s="34"/>
      <c r="M57" s="34"/>
      <c r="N57" s="27" t="s">
        <v>44</v>
      </c>
      <c r="O57" s="27"/>
      <c r="P57" s="27"/>
      <c r="Q57" s="27" t="s">
        <v>44</v>
      </c>
      <c r="R57" s="27"/>
      <c r="S57" s="27"/>
      <c r="T57" s="27"/>
      <c r="U57" s="27">
        <v>7000</v>
      </c>
      <c r="V57" s="10">
        <v>1</v>
      </c>
    </row>
    <row r="58" spans="2:22" ht="54" customHeight="1">
      <c r="B58" s="20">
        <f t="shared" si="0"/>
        <v>53</v>
      </c>
      <c r="C58" s="29" t="s">
        <v>164</v>
      </c>
      <c r="D58" s="24">
        <v>2009</v>
      </c>
      <c r="E58" s="24">
        <v>5</v>
      </c>
      <c r="F58" s="24">
        <v>40</v>
      </c>
      <c r="G58" s="24"/>
      <c r="H58" s="52">
        <v>2369.1</v>
      </c>
      <c r="I58" s="24" t="s">
        <v>66</v>
      </c>
      <c r="J58" s="75" t="s">
        <v>165</v>
      </c>
      <c r="K58" s="48"/>
      <c r="L58" s="18"/>
      <c r="M58" s="18"/>
      <c r="N58" s="28" t="s">
        <v>44</v>
      </c>
      <c r="O58" s="28"/>
      <c r="P58" s="28"/>
      <c r="Q58" s="28" t="s">
        <v>44</v>
      </c>
      <c r="R58" s="27"/>
      <c r="S58" s="27"/>
      <c r="T58" s="27"/>
      <c r="U58" s="27"/>
      <c r="V58" s="10">
        <v>1</v>
      </c>
    </row>
    <row r="59" spans="2:22" ht="43.5" customHeight="1">
      <c r="B59" s="20">
        <f t="shared" si="0"/>
        <v>54</v>
      </c>
      <c r="C59" s="35" t="s">
        <v>166</v>
      </c>
      <c r="D59" s="32">
        <v>1985</v>
      </c>
      <c r="E59" s="32">
        <v>5</v>
      </c>
      <c r="F59" s="53">
        <v>90</v>
      </c>
      <c r="G59" s="53"/>
      <c r="H59" s="54">
        <v>4471.3</v>
      </c>
      <c r="I59" s="32" t="s">
        <v>167</v>
      </c>
      <c r="J59" s="64" t="s">
        <v>168</v>
      </c>
      <c r="K59" s="48"/>
      <c r="L59" s="18"/>
      <c r="M59" s="55">
        <v>4471.3</v>
      </c>
      <c r="N59" s="28" t="s">
        <v>44</v>
      </c>
      <c r="O59" s="44" t="s">
        <v>169</v>
      </c>
      <c r="P59" s="44" t="s">
        <v>170</v>
      </c>
      <c r="Q59" s="28" t="s">
        <v>44</v>
      </c>
      <c r="R59" s="27"/>
      <c r="S59" s="27">
        <v>2015</v>
      </c>
      <c r="T59" s="27"/>
      <c r="U59" s="27">
        <v>12000</v>
      </c>
      <c r="V59" s="10">
        <v>1</v>
      </c>
    </row>
    <row r="60" spans="2:22" ht="43.5" customHeight="1">
      <c r="B60" s="20">
        <f t="shared" si="0"/>
        <v>55</v>
      </c>
      <c r="C60" s="40" t="s">
        <v>171</v>
      </c>
      <c r="D60" s="17">
        <v>1986</v>
      </c>
      <c r="E60" s="17">
        <v>5</v>
      </c>
      <c r="F60" s="56">
        <v>91</v>
      </c>
      <c r="G60" s="56"/>
      <c r="H60" s="57">
        <v>2791.1</v>
      </c>
      <c r="I60" s="24" t="s">
        <v>172</v>
      </c>
      <c r="J60" s="74" t="s">
        <v>173</v>
      </c>
      <c r="K60" s="48"/>
      <c r="L60" s="18"/>
      <c r="M60" s="58">
        <v>2791.1</v>
      </c>
      <c r="N60" s="28"/>
      <c r="O60" s="44" t="s">
        <v>169</v>
      </c>
      <c r="P60" s="59" t="s">
        <v>170</v>
      </c>
      <c r="Q60" s="28" t="s">
        <v>44</v>
      </c>
      <c r="R60" s="27"/>
      <c r="S60" s="27"/>
      <c r="T60" s="27"/>
      <c r="U60" s="27"/>
      <c r="V60" s="10">
        <v>1</v>
      </c>
    </row>
    <row r="61" spans="2:22" ht="50.25" customHeight="1">
      <c r="B61" s="20">
        <f t="shared" si="0"/>
        <v>56</v>
      </c>
      <c r="C61" s="35" t="s">
        <v>174</v>
      </c>
      <c r="D61" s="32">
        <v>1988</v>
      </c>
      <c r="E61" s="32">
        <v>5</v>
      </c>
      <c r="F61" s="53">
        <v>21</v>
      </c>
      <c r="G61" s="53"/>
      <c r="H61" s="54">
        <v>1209.2</v>
      </c>
      <c r="I61" s="32" t="s">
        <v>175</v>
      </c>
      <c r="J61" s="75" t="s">
        <v>176</v>
      </c>
      <c r="K61" s="48"/>
      <c r="L61" s="18"/>
      <c r="M61" s="55">
        <v>1491.9</v>
      </c>
      <c r="N61" s="44" t="s">
        <v>44</v>
      </c>
      <c r="O61" s="28" t="s">
        <v>169</v>
      </c>
      <c r="P61" s="28"/>
      <c r="Q61" s="28" t="s">
        <v>44</v>
      </c>
      <c r="R61" s="27"/>
      <c r="S61" s="27"/>
      <c r="T61" s="27"/>
      <c r="U61" s="27">
        <v>8000</v>
      </c>
      <c r="V61" s="10">
        <v>1</v>
      </c>
    </row>
    <row r="62" spans="2:22" ht="38.25" customHeight="1">
      <c r="B62" s="20">
        <f t="shared" si="0"/>
        <v>57</v>
      </c>
      <c r="C62" s="35" t="s">
        <v>177</v>
      </c>
      <c r="D62" s="32">
        <v>1988</v>
      </c>
      <c r="E62" s="32">
        <v>5</v>
      </c>
      <c r="F62" s="32">
        <v>21</v>
      </c>
      <c r="G62" s="32"/>
      <c r="H62" s="54">
        <v>1249.8</v>
      </c>
      <c r="I62" s="24" t="s">
        <v>131</v>
      </c>
      <c r="J62" s="64" t="s">
        <v>178</v>
      </c>
      <c r="K62" s="48"/>
      <c r="L62" s="18"/>
      <c r="M62" s="18"/>
      <c r="N62" s="28"/>
      <c r="O62" s="28"/>
      <c r="P62" s="28"/>
      <c r="Q62" s="28" t="s">
        <v>44</v>
      </c>
      <c r="R62" s="27"/>
      <c r="S62" s="27"/>
      <c r="T62" s="27"/>
      <c r="U62" s="27"/>
      <c r="V62" s="10">
        <v>1</v>
      </c>
    </row>
    <row r="63" spans="2:22" ht="39" customHeight="1">
      <c r="B63" s="20">
        <f t="shared" si="0"/>
        <v>58</v>
      </c>
      <c r="C63" s="29" t="s">
        <v>179</v>
      </c>
      <c r="D63" s="24">
        <v>1968</v>
      </c>
      <c r="E63" s="24">
        <v>4</v>
      </c>
      <c r="F63" s="56">
        <v>48</v>
      </c>
      <c r="G63" s="56"/>
      <c r="H63" s="52">
        <v>2432.1</v>
      </c>
      <c r="I63" s="24" t="s">
        <v>104</v>
      </c>
      <c r="J63" s="75" t="s">
        <v>180</v>
      </c>
      <c r="K63" s="48"/>
      <c r="L63" s="18"/>
      <c r="M63" s="58">
        <v>2127.1</v>
      </c>
      <c r="N63" s="28"/>
      <c r="O63" s="28" t="s">
        <v>68</v>
      </c>
      <c r="P63" s="28" t="s">
        <v>69</v>
      </c>
      <c r="Q63" s="44" t="s">
        <v>181</v>
      </c>
      <c r="R63" s="27"/>
      <c r="S63" s="27"/>
      <c r="T63" s="27"/>
      <c r="U63" s="27">
        <v>6000</v>
      </c>
      <c r="V63" s="10">
        <v>1</v>
      </c>
    </row>
    <row r="64" spans="2:22" ht="52.5" customHeight="1">
      <c r="B64" s="20">
        <f t="shared" si="0"/>
        <v>59</v>
      </c>
      <c r="C64" s="35" t="s">
        <v>182</v>
      </c>
      <c r="D64" s="32">
        <v>1981</v>
      </c>
      <c r="E64" s="32">
        <v>3</v>
      </c>
      <c r="F64" s="53">
        <v>18</v>
      </c>
      <c r="G64" s="53"/>
      <c r="H64" s="54">
        <v>1246.9000000000001</v>
      </c>
      <c r="I64" s="24" t="s">
        <v>131</v>
      </c>
      <c r="J64" s="64" t="s">
        <v>183</v>
      </c>
      <c r="K64" s="60"/>
      <c r="L64" s="18"/>
      <c r="M64" s="55">
        <v>1246.9000000000001</v>
      </c>
      <c r="N64" s="28"/>
      <c r="O64" s="28"/>
      <c r="P64" s="28"/>
      <c r="Q64" s="28" t="s">
        <v>44</v>
      </c>
      <c r="R64" s="27"/>
      <c r="S64" s="27"/>
      <c r="T64" s="27"/>
      <c r="U64" s="27"/>
      <c r="V64" s="10">
        <v>1</v>
      </c>
    </row>
    <row r="65" spans="2:22" ht="47.25" customHeight="1">
      <c r="B65" s="20">
        <f t="shared" si="0"/>
        <v>60</v>
      </c>
      <c r="C65" s="29" t="s">
        <v>184</v>
      </c>
      <c r="D65" s="24">
        <v>1971</v>
      </c>
      <c r="E65" s="24">
        <v>2</v>
      </c>
      <c r="F65" s="56">
        <v>16</v>
      </c>
      <c r="G65" s="56"/>
      <c r="H65" s="52">
        <v>377.4</v>
      </c>
      <c r="I65" s="24" t="s">
        <v>131</v>
      </c>
      <c r="J65" s="75" t="s">
        <v>185</v>
      </c>
      <c r="K65" s="48"/>
      <c r="L65" s="18"/>
      <c r="M65" s="58">
        <v>377.4</v>
      </c>
      <c r="N65" s="28"/>
      <c r="O65" s="28"/>
      <c r="P65" s="28"/>
      <c r="Q65" s="44" t="s">
        <v>44</v>
      </c>
      <c r="R65" s="27"/>
      <c r="S65" s="27"/>
      <c r="T65" s="27"/>
      <c r="U65" s="27"/>
      <c r="V65" s="10">
        <v>1</v>
      </c>
    </row>
    <row r="66" spans="2:22" ht="54" customHeight="1">
      <c r="B66" s="20">
        <f t="shared" si="0"/>
        <v>61</v>
      </c>
      <c r="C66" s="35" t="s">
        <v>186</v>
      </c>
      <c r="D66" s="32">
        <v>1959</v>
      </c>
      <c r="E66" s="32">
        <v>4</v>
      </c>
      <c r="F66" s="53">
        <v>32</v>
      </c>
      <c r="G66" s="53"/>
      <c r="H66" s="54">
        <v>1943.9</v>
      </c>
      <c r="I66" s="24" t="s">
        <v>187</v>
      </c>
      <c r="J66" s="64" t="s">
        <v>188</v>
      </c>
      <c r="K66" s="48"/>
      <c r="L66" s="18"/>
      <c r="M66" s="55">
        <v>1943.9</v>
      </c>
      <c r="N66" s="28"/>
      <c r="O66" s="28"/>
      <c r="P66" s="28" t="s">
        <v>69</v>
      </c>
      <c r="Q66" s="28" t="s">
        <v>44</v>
      </c>
      <c r="R66" s="27"/>
      <c r="S66" s="27">
        <v>2017</v>
      </c>
      <c r="T66" s="27"/>
      <c r="U66" s="27"/>
      <c r="V66" s="10">
        <v>1</v>
      </c>
    </row>
    <row r="67" spans="2:22" ht="60" customHeight="1">
      <c r="B67" s="20">
        <f t="shared" si="0"/>
        <v>62</v>
      </c>
      <c r="C67" s="35" t="s">
        <v>189</v>
      </c>
      <c r="D67" s="32">
        <v>1956</v>
      </c>
      <c r="E67" s="32">
        <v>2</v>
      </c>
      <c r="F67" s="53">
        <v>8</v>
      </c>
      <c r="G67" s="53"/>
      <c r="H67" s="54">
        <v>454.1</v>
      </c>
      <c r="I67" s="24" t="s">
        <v>131</v>
      </c>
      <c r="J67" s="64" t="s">
        <v>190</v>
      </c>
      <c r="K67" s="48"/>
      <c r="L67" s="18"/>
      <c r="M67" s="55">
        <v>454.1</v>
      </c>
      <c r="N67" s="28"/>
      <c r="O67" s="28"/>
      <c r="P67" s="28"/>
      <c r="Q67" s="28" t="s">
        <v>44</v>
      </c>
      <c r="R67" s="27"/>
      <c r="S67" s="27"/>
      <c r="T67" s="27"/>
      <c r="U67" s="27">
        <v>19000</v>
      </c>
      <c r="V67" s="10">
        <v>1</v>
      </c>
    </row>
    <row r="68" spans="2:22" ht="36" customHeight="1">
      <c r="B68" s="20">
        <f t="shared" si="0"/>
        <v>63</v>
      </c>
      <c r="C68" s="35" t="s">
        <v>191</v>
      </c>
      <c r="D68" s="32">
        <v>1970</v>
      </c>
      <c r="E68" s="32">
        <v>1</v>
      </c>
      <c r="F68" s="32">
        <v>4</v>
      </c>
      <c r="G68" s="32"/>
      <c r="H68" s="54">
        <v>274.10000000000002</v>
      </c>
      <c r="I68" s="24" t="s">
        <v>131</v>
      </c>
      <c r="J68" s="75" t="s">
        <v>192</v>
      </c>
      <c r="K68" s="48"/>
      <c r="L68" s="18"/>
      <c r="M68" s="18"/>
      <c r="N68" s="28"/>
      <c r="O68" s="28"/>
      <c r="P68" s="28"/>
      <c r="Q68" s="28" t="s">
        <v>44</v>
      </c>
      <c r="R68" s="27"/>
      <c r="S68" s="27"/>
      <c r="T68" s="27"/>
      <c r="U68" s="27"/>
      <c r="V68" s="10">
        <v>1</v>
      </c>
    </row>
    <row r="69" spans="2:22" ht="69.75" customHeight="1">
      <c r="B69" s="20">
        <f t="shared" si="0"/>
        <v>64</v>
      </c>
      <c r="C69" s="35" t="s">
        <v>193</v>
      </c>
      <c r="D69" s="32">
        <v>1974</v>
      </c>
      <c r="E69" s="32">
        <v>5</v>
      </c>
      <c r="F69" s="53">
        <v>48</v>
      </c>
      <c r="G69" s="53"/>
      <c r="H69" s="54">
        <v>2487.6</v>
      </c>
      <c r="I69" s="32" t="s">
        <v>194</v>
      </c>
      <c r="J69" s="64" t="s">
        <v>195</v>
      </c>
      <c r="K69" s="48"/>
      <c r="L69" s="18"/>
      <c r="M69" s="55">
        <v>2457.1</v>
      </c>
      <c r="N69" s="28" t="s">
        <v>44</v>
      </c>
      <c r="O69" s="28" t="s">
        <v>122</v>
      </c>
      <c r="P69" s="28" t="s">
        <v>69</v>
      </c>
      <c r="Q69" s="28" t="s">
        <v>44</v>
      </c>
      <c r="R69" s="27"/>
      <c r="S69" s="27"/>
      <c r="T69" s="27"/>
      <c r="U69" s="27"/>
      <c r="V69" s="10">
        <v>1</v>
      </c>
    </row>
    <row r="70" spans="2:22" ht="40.5" customHeight="1">
      <c r="B70" s="20">
        <f t="shared" si="0"/>
        <v>65</v>
      </c>
      <c r="C70" s="35" t="s">
        <v>196</v>
      </c>
      <c r="D70" s="32">
        <v>1955</v>
      </c>
      <c r="E70" s="32">
        <v>2</v>
      </c>
      <c r="F70" s="32">
        <v>2</v>
      </c>
      <c r="G70" s="32"/>
      <c r="H70" s="54">
        <v>153.80000000000001</v>
      </c>
      <c r="I70" s="24" t="s">
        <v>131</v>
      </c>
      <c r="J70" s="64" t="s">
        <v>197</v>
      </c>
      <c r="K70" s="61"/>
      <c r="L70" s="61" t="s">
        <v>43</v>
      </c>
      <c r="M70" s="32"/>
      <c r="N70" s="28"/>
      <c r="O70" s="28"/>
      <c r="P70" s="28"/>
      <c r="Q70" s="28"/>
      <c r="R70" s="27"/>
      <c r="S70" s="27"/>
      <c r="T70" s="27"/>
      <c r="U70" s="27"/>
      <c r="V70" s="10">
        <v>1</v>
      </c>
    </row>
    <row r="71" spans="2:22" ht="49.5" customHeight="1">
      <c r="B71" s="20">
        <f t="shared" si="0"/>
        <v>66</v>
      </c>
      <c r="C71" s="35" t="s">
        <v>198</v>
      </c>
      <c r="D71" s="32">
        <v>1982</v>
      </c>
      <c r="E71" s="32">
        <v>5</v>
      </c>
      <c r="F71" s="53">
        <v>40</v>
      </c>
      <c r="G71" s="53"/>
      <c r="H71" s="54">
        <v>2556.4</v>
      </c>
      <c r="I71" s="32" t="s">
        <v>199</v>
      </c>
      <c r="J71" s="64" t="s">
        <v>200</v>
      </c>
      <c r="K71" s="48"/>
      <c r="L71" s="18"/>
      <c r="M71" s="55">
        <v>2556.4</v>
      </c>
      <c r="N71" s="28" t="s">
        <v>44</v>
      </c>
      <c r="O71" s="28" t="s">
        <v>122</v>
      </c>
      <c r="P71" s="28" t="s">
        <v>69</v>
      </c>
      <c r="Q71" s="28" t="s">
        <v>44</v>
      </c>
      <c r="R71" s="27"/>
      <c r="S71" s="27"/>
      <c r="T71" s="27"/>
      <c r="U71" s="27"/>
      <c r="V71" s="10">
        <v>1</v>
      </c>
    </row>
    <row r="72" spans="2:22" ht="62.25" customHeight="1">
      <c r="B72" s="20">
        <f t="shared" ref="B72:B135" si="1">1+B71</f>
        <v>67</v>
      </c>
      <c r="C72" s="35" t="s">
        <v>201</v>
      </c>
      <c r="D72" s="32">
        <v>1979</v>
      </c>
      <c r="E72" s="32">
        <v>5</v>
      </c>
      <c r="F72" s="53">
        <v>129</v>
      </c>
      <c r="G72" s="53"/>
      <c r="H72" s="54">
        <v>7305.7</v>
      </c>
      <c r="I72" s="32" t="s">
        <v>202</v>
      </c>
      <c r="J72" s="64" t="s">
        <v>203</v>
      </c>
      <c r="K72" s="48"/>
      <c r="L72" s="18"/>
      <c r="M72" s="55">
        <v>7305.7</v>
      </c>
      <c r="N72" s="28" t="s">
        <v>44</v>
      </c>
      <c r="O72" s="44" t="s">
        <v>204</v>
      </c>
      <c r="P72" s="59" t="s">
        <v>170</v>
      </c>
      <c r="Q72" s="28" t="s">
        <v>44</v>
      </c>
      <c r="R72" s="27"/>
      <c r="S72" s="27">
        <v>2015</v>
      </c>
      <c r="T72" s="27"/>
      <c r="U72" s="27">
        <v>30000</v>
      </c>
      <c r="V72" s="10">
        <v>1</v>
      </c>
    </row>
    <row r="73" spans="2:22" ht="67.5" customHeight="1">
      <c r="B73" s="20">
        <f t="shared" si="1"/>
        <v>68</v>
      </c>
      <c r="C73" s="35" t="s">
        <v>205</v>
      </c>
      <c r="D73" s="32">
        <v>1986</v>
      </c>
      <c r="E73" s="32">
        <v>5</v>
      </c>
      <c r="F73" s="53">
        <v>60</v>
      </c>
      <c r="G73" s="53"/>
      <c r="H73" s="54">
        <v>3388.5</v>
      </c>
      <c r="I73" s="32" t="s">
        <v>206</v>
      </c>
      <c r="J73" s="64" t="s">
        <v>207</v>
      </c>
      <c r="K73" s="48"/>
      <c r="L73" s="18"/>
      <c r="M73" s="55">
        <v>3388.5</v>
      </c>
      <c r="N73" s="28"/>
      <c r="O73" s="28" t="s">
        <v>122</v>
      </c>
      <c r="P73" s="28" t="s">
        <v>69</v>
      </c>
      <c r="Q73" s="28" t="s">
        <v>44</v>
      </c>
      <c r="R73" s="27"/>
      <c r="S73" s="27">
        <v>2016</v>
      </c>
      <c r="T73" s="27"/>
      <c r="U73" s="27"/>
      <c r="V73" s="10">
        <v>1</v>
      </c>
    </row>
    <row r="74" spans="2:22" ht="65.25" customHeight="1">
      <c r="B74" s="20">
        <f t="shared" si="1"/>
        <v>69</v>
      </c>
      <c r="C74" s="35" t="s">
        <v>208</v>
      </c>
      <c r="D74" s="32">
        <v>1987</v>
      </c>
      <c r="E74" s="32">
        <v>5</v>
      </c>
      <c r="F74" s="53">
        <v>60</v>
      </c>
      <c r="G74" s="53"/>
      <c r="H74" s="54">
        <v>3408.6</v>
      </c>
      <c r="I74" s="32" t="s">
        <v>209</v>
      </c>
      <c r="J74" s="64" t="s">
        <v>210</v>
      </c>
      <c r="K74" s="48"/>
      <c r="L74" s="18"/>
      <c r="M74" s="55">
        <v>3408.6</v>
      </c>
      <c r="N74" s="28"/>
      <c r="O74" s="28" t="s">
        <v>122</v>
      </c>
      <c r="P74" s="59" t="s">
        <v>211</v>
      </c>
      <c r="Q74" s="28" t="s">
        <v>44</v>
      </c>
      <c r="R74" s="27"/>
      <c r="S74" s="27"/>
      <c r="T74" s="27"/>
      <c r="U74" s="27"/>
      <c r="V74" s="10">
        <v>1</v>
      </c>
    </row>
    <row r="75" spans="2:22" ht="68.25" customHeight="1">
      <c r="B75" s="20">
        <f t="shared" si="1"/>
        <v>70</v>
      </c>
      <c r="C75" s="35" t="s">
        <v>212</v>
      </c>
      <c r="D75" s="32">
        <v>1972</v>
      </c>
      <c r="E75" s="32">
        <v>5</v>
      </c>
      <c r="F75" s="53">
        <v>69</v>
      </c>
      <c r="G75" s="53"/>
      <c r="H75" s="83" t="s">
        <v>213</v>
      </c>
      <c r="I75" s="32" t="s">
        <v>214</v>
      </c>
      <c r="J75" s="75" t="s">
        <v>215</v>
      </c>
      <c r="K75" s="48"/>
      <c r="L75" s="18"/>
      <c r="M75" s="55">
        <v>6593.7</v>
      </c>
      <c r="N75" s="28" t="s">
        <v>44</v>
      </c>
      <c r="O75" s="28" t="s">
        <v>122</v>
      </c>
      <c r="P75" s="49" t="s">
        <v>69</v>
      </c>
      <c r="Q75" s="28" t="s">
        <v>44</v>
      </c>
      <c r="R75" s="27"/>
      <c r="S75" s="27">
        <v>2016</v>
      </c>
      <c r="T75" s="27"/>
      <c r="U75" s="27">
        <v>9000</v>
      </c>
      <c r="V75" s="10">
        <v>1</v>
      </c>
    </row>
    <row r="76" spans="2:22" ht="25.5" customHeight="1">
      <c r="B76" s="20">
        <f t="shared" si="1"/>
        <v>71</v>
      </c>
      <c r="C76" s="29" t="s">
        <v>216</v>
      </c>
      <c r="D76" s="24">
        <v>1965</v>
      </c>
      <c r="E76" s="24">
        <v>2</v>
      </c>
      <c r="F76" s="24">
        <v>8</v>
      </c>
      <c r="G76" s="24"/>
      <c r="H76" s="52">
        <v>400.4</v>
      </c>
      <c r="I76" s="24" t="s">
        <v>63</v>
      </c>
      <c r="J76" s="75" t="s">
        <v>217</v>
      </c>
      <c r="K76" s="48"/>
      <c r="L76" s="18"/>
      <c r="M76" s="18"/>
      <c r="N76" s="28"/>
      <c r="O76" s="28"/>
      <c r="P76" s="28"/>
      <c r="Q76" s="44" t="s">
        <v>44</v>
      </c>
      <c r="R76" s="27"/>
      <c r="S76" s="27">
        <v>2017</v>
      </c>
      <c r="T76" s="27"/>
      <c r="U76" s="27">
        <v>2100</v>
      </c>
      <c r="V76" s="10">
        <v>1</v>
      </c>
    </row>
    <row r="77" spans="2:22" ht="25.5" customHeight="1">
      <c r="B77" s="20">
        <f t="shared" si="1"/>
        <v>72</v>
      </c>
      <c r="C77" s="21" t="s">
        <v>218</v>
      </c>
      <c r="D77" s="17">
        <v>1970</v>
      </c>
      <c r="E77" s="17">
        <v>2</v>
      </c>
      <c r="F77" s="17">
        <v>12</v>
      </c>
      <c r="G77" s="17"/>
      <c r="H77" s="57">
        <v>927</v>
      </c>
      <c r="I77" s="24" t="s">
        <v>63</v>
      </c>
      <c r="J77" s="74" t="s">
        <v>219</v>
      </c>
      <c r="K77" s="48"/>
      <c r="L77" s="18"/>
      <c r="M77" s="18"/>
      <c r="N77" s="28"/>
      <c r="O77" s="28"/>
      <c r="P77" s="28"/>
      <c r="Q77" s="28" t="s">
        <v>44</v>
      </c>
      <c r="R77" s="27"/>
      <c r="S77" s="27"/>
      <c r="T77" s="27"/>
      <c r="U77" s="27">
        <v>2100</v>
      </c>
      <c r="V77" s="10">
        <v>1</v>
      </c>
    </row>
    <row r="78" spans="2:22" ht="39.75" hidden="1" customHeight="1">
      <c r="B78" s="20">
        <f t="shared" si="1"/>
        <v>73</v>
      </c>
      <c r="C78" s="35" t="s">
        <v>220</v>
      </c>
      <c r="D78" s="32">
        <v>2010</v>
      </c>
      <c r="E78" s="32">
        <v>3</v>
      </c>
      <c r="F78" s="32">
        <v>15</v>
      </c>
      <c r="G78" s="32"/>
      <c r="H78" s="54">
        <v>330.8</v>
      </c>
      <c r="I78" s="24" t="s">
        <v>113</v>
      </c>
      <c r="J78" s="75" t="s">
        <v>221</v>
      </c>
      <c r="K78" s="48"/>
      <c r="L78" s="18"/>
      <c r="M78" s="18"/>
      <c r="N78" s="28" t="s">
        <v>44</v>
      </c>
      <c r="O78" s="28"/>
      <c r="P78" s="28"/>
      <c r="Q78" s="28" t="s">
        <v>44</v>
      </c>
      <c r="R78" s="27"/>
      <c r="S78" s="27"/>
      <c r="T78" s="27"/>
      <c r="U78" s="27"/>
      <c r="V78" s="19" t="s">
        <v>479</v>
      </c>
    </row>
    <row r="79" spans="2:22" ht="42" hidden="1" customHeight="1">
      <c r="B79" s="20">
        <f t="shared" si="1"/>
        <v>74</v>
      </c>
      <c r="C79" s="29" t="s">
        <v>222</v>
      </c>
      <c r="D79" s="24">
        <v>2012</v>
      </c>
      <c r="E79" s="24">
        <v>3</v>
      </c>
      <c r="F79" s="24">
        <v>21</v>
      </c>
      <c r="G79" s="24"/>
      <c r="H79" s="52">
        <v>684.3</v>
      </c>
      <c r="I79" s="24" t="s">
        <v>63</v>
      </c>
      <c r="J79" s="75" t="s">
        <v>223</v>
      </c>
      <c r="K79" s="48"/>
      <c r="L79" s="18"/>
      <c r="M79" s="18"/>
      <c r="N79" s="28" t="s">
        <v>44</v>
      </c>
      <c r="O79" s="28"/>
      <c r="P79" s="28"/>
      <c r="Q79" s="28" t="s">
        <v>44</v>
      </c>
      <c r="R79" s="27"/>
      <c r="S79" s="27"/>
      <c r="T79" s="27"/>
      <c r="U79" s="27"/>
      <c r="V79" s="19" t="s">
        <v>479</v>
      </c>
    </row>
    <row r="80" spans="2:22" ht="56.25" hidden="1" customHeight="1">
      <c r="B80" s="20">
        <f t="shared" si="1"/>
        <v>75</v>
      </c>
      <c r="C80" s="29" t="s">
        <v>224</v>
      </c>
      <c r="D80" s="24">
        <v>2011</v>
      </c>
      <c r="E80" s="24">
        <v>3</v>
      </c>
      <c r="F80" s="24">
        <v>51</v>
      </c>
      <c r="G80" s="24"/>
      <c r="H80" s="52">
        <v>760.9</v>
      </c>
      <c r="I80" s="24" t="s">
        <v>225</v>
      </c>
      <c r="J80" s="75" t="s">
        <v>226</v>
      </c>
      <c r="K80" s="48"/>
      <c r="L80" s="18"/>
      <c r="M80" s="18"/>
      <c r="N80" s="28" t="s">
        <v>44</v>
      </c>
      <c r="O80" s="28"/>
      <c r="P80" s="28"/>
      <c r="Q80" s="28" t="s">
        <v>44</v>
      </c>
      <c r="R80" s="27"/>
      <c r="S80" s="27"/>
      <c r="T80" s="27"/>
      <c r="U80" s="27"/>
      <c r="V80" s="19" t="s">
        <v>479</v>
      </c>
    </row>
    <row r="81" spans="2:22" ht="24.75" hidden="1" customHeight="1">
      <c r="B81" s="20">
        <f t="shared" si="1"/>
        <v>76</v>
      </c>
      <c r="C81" s="40" t="s">
        <v>227</v>
      </c>
      <c r="D81" s="17">
        <v>2012</v>
      </c>
      <c r="E81" s="17">
        <v>3</v>
      </c>
      <c r="F81" s="17">
        <v>45</v>
      </c>
      <c r="G81" s="17"/>
      <c r="H81" s="57">
        <v>1631.7</v>
      </c>
      <c r="I81" s="24" t="s">
        <v>104</v>
      </c>
      <c r="J81" s="76" t="s">
        <v>228</v>
      </c>
      <c r="K81" s="32"/>
      <c r="L81" s="18"/>
      <c r="M81" s="18"/>
      <c r="N81" s="28" t="s">
        <v>44</v>
      </c>
      <c r="O81" s="28"/>
      <c r="P81" s="28"/>
      <c r="Q81" s="28" t="s">
        <v>44</v>
      </c>
      <c r="R81" s="27"/>
      <c r="S81" s="27"/>
      <c r="T81" s="27"/>
      <c r="U81" s="27"/>
      <c r="V81" s="19" t="s">
        <v>479</v>
      </c>
    </row>
    <row r="82" spans="2:22" ht="24.75" hidden="1" customHeight="1">
      <c r="B82" s="20">
        <f t="shared" si="1"/>
        <v>77</v>
      </c>
      <c r="C82" s="40" t="s">
        <v>229</v>
      </c>
      <c r="D82" s="17">
        <v>2014</v>
      </c>
      <c r="E82" s="17">
        <v>1</v>
      </c>
      <c r="F82" s="17">
        <v>5</v>
      </c>
      <c r="G82" s="17"/>
      <c r="H82" s="57">
        <v>200.7</v>
      </c>
      <c r="I82" s="24" t="s">
        <v>47</v>
      </c>
      <c r="J82" s="74" t="s">
        <v>230</v>
      </c>
      <c r="K82" s="32"/>
      <c r="L82" s="18"/>
      <c r="M82" s="18"/>
      <c r="N82" s="44" t="s">
        <v>44</v>
      </c>
      <c r="O82" s="28"/>
      <c r="P82" s="28"/>
      <c r="Q82" s="44" t="s">
        <v>231</v>
      </c>
      <c r="R82" s="27"/>
      <c r="S82" s="27"/>
      <c r="T82" s="27"/>
      <c r="U82" s="27"/>
      <c r="V82" s="19" t="s">
        <v>479</v>
      </c>
    </row>
    <row r="83" spans="2:22" ht="24.75" hidden="1" customHeight="1">
      <c r="B83" s="20">
        <f t="shared" si="1"/>
        <v>78</v>
      </c>
      <c r="C83" s="40" t="s">
        <v>232</v>
      </c>
      <c r="D83" s="17">
        <v>2014</v>
      </c>
      <c r="E83" s="17">
        <v>1</v>
      </c>
      <c r="F83" s="17">
        <v>5</v>
      </c>
      <c r="G83" s="17"/>
      <c r="H83" s="57">
        <v>200.7</v>
      </c>
      <c r="I83" s="24" t="s">
        <v>47</v>
      </c>
      <c r="J83" s="74" t="s">
        <v>230</v>
      </c>
      <c r="K83" s="32"/>
      <c r="L83" s="18"/>
      <c r="M83" s="18"/>
      <c r="N83" s="44" t="s">
        <v>44</v>
      </c>
      <c r="O83" s="28"/>
      <c r="P83" s="28"/>
      <c r="Q83" s="44" t="s">
        <v>231</v>
      </c>
      <c r="R83" s="27"/>
      <c r="S83" s="27"/>
      <c r="T83" s="27"/>
      <c r="U83" s="27"/>
      <c r="V83" s="19" t="s">
        <v>479</v>
      </c>
    </row>
    <row r="84" spans="2:22" ht="24.75" hidden="1" customHeight="1">
      <c r="B84" s="20">
        <f t="shared" si="1"/>
        <v>79</v>
      </c>
      <c r="C84" s="40" t="s">
        <v>233</v>
      </c>
      <c r="D84" s="17">
        <v>2014</v>
      </c>
      <c r="E84" s="17">
        <v>1</v>
      </c>
      <c r="F84" s="17">
        <v>5</v>
      </c>
      <c r="G84" s="17"/>
      <c r="H84" s="57">
        <v>200.7</v>
      </c>
      <c r="I84" s="24" t="s">
        <v>47</v>
      </c>
      <c r="J84" s="74" t="s">
        <v>230</v>
      </c>
      <c r="K84" s="32"/>
      <c r="L84" s="18"/>
      <c r="M84" s="18"/>
      <c r="N84" s="44" t="s">
        <v>44</v>
      </c>
      <c r="O84" s="28"/>
      <c r="P84" s="28"/>
      <c r="Q84" s="44" t="s">
        <v>231</v>
      </c>
      <c r="R84" s="27"/>
      <c r="S84" s="27"/>
      <c r="T84" s="27"/>
      <c r="U84" s="27"/>
      <c r="V84" s="19" t="s">
        <v>479</v>
      </c>
    </row>
    <row r="85" spans="2:22" ht="24.75" hidden="1" customHeight="1">
      <c r="B85" s="20">
        <f t="shared" si="1"/>
        <v>80</v>
      </c>
      <c r="C85" s="40" t="s">
        <v>234</v>
      </c>
      <c r="D85" s="17">
        <v>2013</v>
      </c>
      <c r="E85" s="17">
        <v>1</v>
      </c>
      <c r="F85" s="17">
        <v>5</v>
      </c>
      <c r="G85" s="17"/>
      <c r="H85" s="57">
        <v>200.7</v>
      </c>
      <c r="I85" s="24" t="s">
        <v>104</v>
      </c>
      <c r="J85" s="74" t="s">
        <v>42</v>
      </c>
      <c r="K85" s="32"/>
      <c r="L85" s="18"/>
      <c r="M85" s="18"/>
      <c r="N85" s="44" t="s">
        <v>44</v>
      </c>
      <c r="O85" s="28"/>
      <c r="P85" s="28"/>
      <c r="Q85" s="44" t="s">
        <v>235</v>
      </c>
      <c r="R85" s="27"/>
      <c r="S85" s="27"/>
      <c r="T85" s="27"/>
      <c r="U85" s="27"/>
      <c r="V85" s="19" t="s">
        <v>479</v>
      </c>
    </row>
    <row r="86" spans="2:22" ht="24.75" hidden="1" customHeight="1">
      <c r="B86" s="20">
        <f t="shared" si="1"/>
        <v>81</v>
      </c>
      <c r="C86" s="40" t="s">
        <v>236</v>
      </c>
      <c r="D86" s="17">
        <v>2013</v>
      </c>
      <c r="E86" s="17">
        <v>1</v>
      </c>
      <c r="F86" s="17">
        <v>5</v>
      </c>
      <c r="G86" s="17"/>
      <c r="H86" s="57">
        <v>200.7</v>
      </c>
      <c r="I86" s="24" t="s">
        <v>104</v>
      </c>
      <c r="J86" s="74" t="s">
        <v>42</v>
      </c>
      <c r="K86" s="32"/>
      <c r="L86" s="18"/>
      <c r="M86" s="18"/>
      <c r="N86" s="44" t="s">
        <v>44</v>
      </c>
      <c r="O86" s="28"/>
      <c r="P86" s="28"/>
      <c r="Q86" s="44" t="s">
        <v>231</v>
      </c>
      <c r="R86" s="27"/>
      <c r="S86" s="27"/>
      <c r="T86" s="27"/>
      <c r="U86" s="27"/>
      <c r="V86" s="19" t="s">
        <v>479</v>
      </c>
    </row>
    <row r="87" spans="2:22" ht="24.75" hidden="1" customHeight="1">
      <c r="B87" s="20">
        <f t="shared" si="1"/>
        <v>82</v>
      </c>
      <c r="C87" s="40" t="s">
        <v>237</v>
      </c>
      <c r="D87" s="17">
        <v>2013</v>
      </c>
      <c r="E87" s="17">
        <v>1</v>
      </c>
      <c r="F87" s="17">
        <v>5</v>
      </c>
      <c r="G87" s="17"/>
      <c r="H87" s="57">
        <v>200.7</v>
      </c>
      <c r="I87" s="24" t="s">
        <v>104</v>
      </c>
      <c r="J87" s="74" t="s">
        <v>42</v>
      </c>
      <c r="K87" s="32"/>
      <c r="L87" s="18"/>
      <c r="M87" s="18"/>
      <c r="N87" s="28"/>
      <c r="O87" s="28"/>
      <c r="P87" s="28"/>
      <c r="Q87" s="44" t="s">
        <v>231</v>
      </c>
      <c r="R87" s="27"/>
      <c r="S87" s="27"/>
      <c r="T87" s="27"/>
      <c r="U87" s="27"/>
      <c r="V87" s="19" t="s">
        <v>479</v>
      </c>
    </row>
    <row r="88" spans="2:22" ht="24.75" hidden="1" customHeight="1">
      <c r="B88" s="20">
        <f t="shared" si="1"/>
        <v>83</v>
      </c>
      <c r="C88" s="40" t="s">
        <v>238</v>
      </c>
      <c r="D88" s="17">
        <v>2013</v>
      </c>
      <c r="E88" s="17">
        <v>1</v>
      </c>
      <c r="F88" s="17">
        <v>5</v>
      </c>
      <c r="G88" s="17"/>
      <c r="H88" s="57">
        <v>200.7</v>
      </c>
      <c r="I88" s="24" t="s">
        <v>104</v>
      </c>
      <c r="J88" s="74" t="s">
        <v>42</v>
      </c>
      <c r="K88" s="32"/>
      <c r="L88" s="18"/>
      <c r="M88" s="18"/>
      <c r="N88" s="44" t="s">
        <v>44</v>
      </c>
      <c r="O88" s="28"/>
      <c r="P88" s="28"/>
      <c r="Q88" s="44" t="s">
        <v>231</v>
      </c>
      <c r="R88" s="27"/>
      <c r="S88" s="27"/>
      <c r="T88" s="27"/>
      <c r="U88" s="27"/>
      <c r="V88" s="19" t="s">
        <v>479</v>
      </c>
    </row>
    <row r="89" spans="2:22" ht="27" customHeight="1">
      <c r="B89" s="20">
        <f t="shared" si="1"/>
        <v>84</v>
      </c>
      <c r="C89" s="29" t="s">
        <v>239</v>
      </c>
      <c r="D89" s="24">
        <v>1884</v>
      </c>
      <c r="E89" s="24">
        <v>1</v>
      </c>
      <c r="F89" s="24">
        <v>40</v>
      </c>
      <c r="G89" s="24"/>
      <c r="H89" s="52">
        <v>1009.4</v>
      </c>
      <c r="I89" s="24" t="s">
        <v>63</v>
      </c>
      <c r="J89" s="75" t="s">
        <v>240</v>
      </c>
      <c r="K89" s="32"/>
      <c r="L89" s="18"/>
      <c r="M89" s="18"/>
      <c r="N89" s="28"/>
      <c r="O89" s="28"/>
      <c r="P89" s="28"/>
      <c r="Q89" s="28"/>
      <c r="R89" s="27" t="s">
        <v>68</v>
      </c>
      <c r="S89" s="81"/>
      <c r="T89" s="27"/>
      <c r="U89" s="27"/>
      <c r="V89" s="10">
        <v>1</v>
      </c>
    </row>
    <row r="90" spans="2:22" ht="24" customHeight="1">
      <c r="B90" s="20">
        <f t="shared" si="1"/>
        <v>85</v>
      </c>
      <c r="C90" s="29" t="s">
        <v>241</v>
      </c>
      <c r="D90" s="24">
        <v>1934</v>
      </c>
      <c r="E90" s="24">
        <v>1</v>
      </c>
      <c r="F90" s="24">
        <v>16</v>
      </c>
      <c r="G90" s="24"/>
      <c r="H90" s="52">
        <v>356.9</v>
      </c>
      <c r="I90" s="24" t="s">
        <v>63</v>
      </c>
      <c r="J90" s="75"/>
      <c r="K90" s="61"/>
      <c r="L90" s="61" t="s">
        <v>43</v>
      </c>
      <c r="M90" s="61"/>
      <c r="N90" s="28"/>
      <c r="O90" s="28"/>
      <c r="P90" s="28"/>
      <c r="Q90" s="28"/>
      <c r="R90" s="27"/>
      <c r="S90" s="81"/>
      <c r="T90" s="27"/>
      <c r="U90" s="27"/>
      <c r="V90" s="10">
        <v>1</v>
      </c>
    </row>
    <row r="91" spans="2:22" ht="28.5" customHeight="1">
      <c r="B91" s="20">
        <f t="shared" si="1"/>
        <v>86</v>
      </c>
      <c r="C91" s="29" t="s">
        <v>242</v>
      </c>
      <c r="D91" s="24">
        <v>1933</v>
      </c>
      <c r="E91" s="24">
        <v>1</v>
      </c>
      <c r="F91" s="24">
        <v>24</v>
      </c>
      <c r="G91" s="24"/>
      <c r="H91" s="52">
        <v>577.4</v>
      </c>
      <c r="I91" s="24" t="s">
        <v>63</v>
      </c>
      <c r="J91" s="75"/>
      <c r="K91" s="61"/>
      <c r="L91" s="61" t="s">
        <v>43</v>
      </c>
      <c r="M91" s="61"/>
      <c r="N91" s="28"/>
      <c r="O91" s="28"/>
      <c r="P91" s="28"/>
      <c r="Q91" s="28"/>
      <c r="R91" s="27"/>
      <c r="S91" s="81"/>
      <c r="T91" s="27"/>
      <c r="U91" s="27"/>
      <c r="V91" s="10">
        <v>1</v>
      </c>
    </row>
    <row r="92" spans="2:22" ht="30" hidden="1" customHeight="1">
      <c r="B92" s="20">
        <f t="shared" si="1"/>
        <v>87</v>
      </c>
      <c r="C92" s="29" t="s">
        <v>243</v>
      </c>
      <c r="D92" s="24">
        <v>2010</v>
      </c>
      <c r="E92" s="24">
        <v>5</v>
      </c>
      <c r="F92" s="24">
        <v>40</v>
      </c>
      <c r="G92" s="24"/>
      <c r="H92" s="52">
        <v>3839</v>
      </c>
      <c r="I92" s="24" t="s">
        <v>244</v>
      </c>
      <c r="J92" s="75" t="s">
        <v>245</v>
      </c>
      <c r="K92" s="48"/>
      <c r="L92" s="18"/>
      <c r="M92" s="18"/>
      <c r="N92" s="28" t="s">
        <v>44</v>
      </c>
      <c r="O92" s="28"/>
      <c r="P92" s="28"/>
      <c r="Q92" s="28" t="s">
        <v>44</v>
      </c>
      <c r="R92" s="27"/>
      <c r="S92" s="27"/>
      <c r="T92" s="27"/>
      <c r="U92" s="27"/>
      <c r="V92" s="19" t="s">
        <v>479</v>
      </c>
    </row>
    <row r="93" spans="2:22" ht="66" customHeight="1">
      <c r="B93" s="20">
        <f t="shared" si="1"/>
        <v>88</v>
      </c>
      <c r="C93" s="35" t="s">
        <v>246</v>
      </c>
      <c r="D93" s="32">
        <v>1975</v>
      </c>
      <c r="E93" s="32">
        <v>5</v>
      </c>
      <c r="F93" s="53">
        <v>60</v>
      </c>
      <c r="G93" s="53"/>
      <c r="H93" s="54">
        <v>3232.5</v>
      </c>
      <c r="I93" s="32" t="s">
        <v>247</v>
      </c>
      <c r="J93" s="64" t="s">
        <v>248</v>
      </c>
      <c r="K93" s="48"/>
      <c r="L93" s="18"/>
      <c r="M93" s="55">
        <v>3232.5</v>
      </c>
      <c r="N93" s="28" t="s">
        <v>44</v>
      </c>
      <c r="O93" s="28" t="s">
        <v>249</v>
      </c>
      <c r="P93" s="28" t="s">
        <v>69</v>
      </c>
      <c r="Q93" s="28" t="s">
        <v>44</v>
      </c>
      <c r="R93" s="27"/>
      <c r="S93" s="27"/>
      <c r="T93" s="27"/>
      <c r="U93" s="27">
        <v>85000</v>
      </c>
      <c r="V93" s="10">
        <v>1</v>
      </c>
    </row>
    <row r="94" spans="2:22" ht="54" customHeight="1">
      <c r="B94" s="20">
        <f t="shared" si="1"/>
        <v>89</v>
      </c>
      <c r="C94" s="35" t="s">
        <v>250</v>
      </c>
      <c r="D94" s="32">
        <v>1977</v>
      </c>
      <c r="E94" s="32">
        <v>5</v>
      </c>
      <c r="F94" s="53">
        <v>60</v>
      </c>
      <c r="G94" s="53"/>
      <c r="H94" s="54">
        <v>2504.6999999999998</v>
      </c>
      <c r="I94" s="32" t="s">
        <v>251</v>
      </c>
      <c r="J94" s="64" t="s">
        <v>252</v>
      </c>
      <c r="K94" s="60"/>
      <c r="L94" s="18"/>
      <c r="M94" s="55">
        <v>2504.6999999999998</v>
      </c>
      <c r="N94" s="28" t="s">
        <v>44</v>
      </c>
      <c r="O94" s="44" t="s">
        <v>204</v>
      </c>
      <c r="P94" s="59" t="s">
        <v>170</v>
      </c>
      <c r="Q94" s="28" t="s">
        <v>44</v>
      </c>
      <c r="R94" s="27"/>
      <c r="S94" s="27"/>
      <c r="T94" s="27"/>
      <c r="U94" s="27"/>
      <c r="V94" s="10">
        <v>1</v>
      </c>
    </row>
    <row r="95" spans="2:22" ht="53.25" customHeight="1">
      <c r="B95" s="20">
        <f t="shared" si="1"/>
        <v>90</v>
      </c>
      <c r="C95" s="35" t="s">
        <v>253</v>
      </c>
      <c r="D95" s="32">
        <v>1991</v>
      </c>
      <c r="E95" s="32">
        <v>5</v>
      </c>
      <c r="F95" s="53">
        <v>54</v>
      </c>
      <c r="G95" s="53"/>
      <c r="H95" s="54">
        <v>2473.8000000000002</v>
      </c>
      <c r="I95" s="32" t="s">
        <v>254</v>
      </c>
      <c r="J95" s="64" t="s">
        <v>255</v>
      </c>
      <c r="K95" s="48"/>
      <c r="L95" s="18"/>
      <c r="M95" s="55">
        <v>2473.8000000000002</v>
      </c>
      <c r="N95" s="28"/>
      <c r="O95" s="44" t="s">
        <v>256</v>
      </c>
      <c r="P95" s="59" t="s">
        <v>170</v>
      </c>
      <c r="Q95" s="28" t="s">
        <v>44</v>
      </c>
      <c r="R95" s="27"/>
      <c r="S95" s="27"/>
      <c r="T95" s="27"/>
      <c r="U95" s="27"/>
      <c r="V95" s="10">
        <v>1</v>
      </c>
    </row>
    <row r="96" spans="2:22" ht="36.75" customHeight="1">
      <c r="B96" s="20">
        <f t="shared" si="1"/>
        <v>91</v>
      </c>
      <c r="C96" s="62" t="s">
        <v>257</v>
      </c>
      <c r="D96" s="17">
        <v>1982</v>
      </c>
      <c r="E96" s="17">
        <v>5</v>
      </c>
      <c r="F96" s="56">
        <v>90</v>
      </c>
      <c r="G96" s="56"/>
      <c r="H96" s="57">
        <v>4767.8999999999996</v>
      </c>
      <c r="I96" s="63" t="s">
        <v>258</v>
      </c>
      <c r="J96" s="74" t="s">
        <v>259</v>
      </c>
      <c r="K96" s="48"/>
      <c r="L96" s="18"/>
      <c r="M96" s="58">
        <v>5286.7</v>
      </c>
      <c r="N96" s="28" t="s">
        <v>44</v>
      </c>
      <c r="O96" s="44" t="s">
        <v>204</v>
      </c>
      <c r="P96" s="59" t="s">
        <v>170</v>
      </c>
      <c r="Q96" s="28" t="s">
        <v>44</v>
      </c>
      <c r="R96" s="27"/>
      <c r="S96" s="27">
        <v>2016</v>
      </c>
      <c r="T96" s="27"/>
      <c r="U96" s="27"/>
      <c r="V96" s="10">
        <v>1</v>
      </c>
    </row>
    <row r="97" spans="2:22" ht="42.75" customHeight="1">
      <c r="B97" s="20">
        <f t="shared" si="1"/>
        <v>92</v>
      </c>
      <c r="C97" s="29" t="s">
        <v>260</v>
      </c>
      <c r="D97" s="24">
        <v>1984</v>
      </c>
      <c r="E97" s="24">
        <v>5</v>
      </c>
      <c r="F97" s="56">
        <v>58</v>
      </c>
      <c r="G97" s="56"/>
      <c r="H97" s="52">
        <v>3481.9</v>
      </c>
      <c r="I97" s="24" t="s">
        <v>261</v>
      </c>
      <c r="J97" s="75" t="s">
        <v>262</v>
      </c>
      <c r="K97" s="48"/>
      <c r="L97" s="18"/>
      <c r="M97" s="58">
        <v>3481.9</v>
      </c>
      <c r="N97" s="44" t="s">
        <v>44</v>
      </c>
      <c r="O97" s="28" t="s">
        <v>204</v>
      </c>
      <c r="P97" s="28" t="s">
        <v>69</v>
      </c>
      <c r="Q97" s="28" t="s">
        <v>44</v>
      </c>
      <c r="R97" s="27"/>
      <c r="S97" s="27"/>
      <c r="T97" s="27"/>
      <c r="U97" s="27"/>
      <c r="V97" s="10">
        <v>1</v>
      </c>
    </row>
    <row r="98" spans="2:22" ht="31.5" customHeight="1">
      <c r="B98" s="20">
        <f t="shared" si="1"/>
        <v>93</v>
      </c>
      <c r="C98" s="40" t="s">
        <v>263</v>
      </c>
      <c r="D98" s="32">
        <v>1981</v>
      </c>
      <c r="E98" s="32">
        <v>5</v>
      </c>
      <c r="F98" s="53">
        <v>48</v>
      </c>
      <c r="G98" s="53">
        <v>2997</v>
      </c>
      <c r="H98" s="57">
        <v>2335.3000000000002</v>
      </c>
      <c r="I98" s="24" t="s">
        <v>264</v>
      </c>
      <c r="J98" s="74" t="s">
        <v>265</v>
      </c>
      <c r="K98" s="48"/>
      <c r="L98" s="18"/>
      <c r="M98" s="58">
        <v>3564.3</v>
      </c>
      <c r="N98" s="28" t="s">
        <v>44</v>
      </c>
      <c r="O98" s="28" t="s">
        <v>122</v>
      </c>
      <c r="P98" s="28" t="s">
        <v>69</v>
      </c>
      <c r="Q98" s="28" t="s">
        <v>44</v>
      </c>
      <c r="R98" s="27"/>
      <c r="S98" s="27">
        <v>2017</v>
      </c>
      <c r="T98" s="27"/>
      <c r="U98" s="27"/>
      <c r="V98" s="10">
        <v>1</v>
      </c>
    </row>
    <row r="99" spans="2:22" ht="25.5" customHeight="1">
      <c r="B99" s="20">
        <f t="shared" si="1"/>
        <v>94</v>
      </c>
      <c r="C99" s="40" t="s">
        <v>266</v>
      </c>
      <c r="D99" s="32">
        <v>1978</v>
      </c>
      <c r="E99" s="32">
        <v>5</v>
      </c>
      <c r="F99" s="53">
        <v>90</v>
      </c>
      <c r="G99" s="53"/>
      <c r="H99" s="57">
        <v>5880.2</v>
      </c>
      <c r="I99" s="24" t="s">
        <v>267</v>
      </c>
      <c r="J99" s="74" t="s">
        <v>268</v>
      </c>
      <c r="K99" s="48"/>
      <c r="L99" s="18"/>
      <c r="M99" s="58">
        <v>5880.2</v>
      </c>
      <c r="N99" s="28"/>
      <c r="O99" s="44" t="s">
        <v>269</v>
      </c>
      <c r="P99" s="59" t="s">
        <v>170</v>
      </c>
      <c r="Q99" s="28" t="s">
        <v>44</v>
      </c>
      <c r="R99" s="27"/>
      <c r="S99" s="27"/>
      <c r="T99" s="27"/>
      <c r="U99" s="27"/>
      <c r="V99" s="10">
        <v>1</v>
      </c>
    </row>
    <row r="100" spans="2:22" ht="53.25" customHeight="1">
      <c r="B100" s="20">
        <f t="shared" si="1"/>
        <v>95</v>
      </c>
      <c r="C100" s="40" t="s">
        <v>270</v>
      </c>
      <c r="D100" s="32">
        <v>1976</v>
      </c>
      <c r="E100" s="32">
        <v>5</v>
      </c>
      <c r="F100" s="53">
        <v>57</v>
      </c>
      <c r="G100" s="53"/>
      <c r="H100" s="57">
        <v>4061.4</v>
      </c>
      <c r="I100" s="24" t="s">
        <v>267</v>
      </c>
      <c r="J100" s="74" t="s">
        <v>271</v>
      </c>
      <c r="K100" s="32"/>
      <c r="L100" s="18"/>
      <c r="M100" s="58">
        <v>4061.4</v>
      </c>
      <c r="N100" s="44" t="s">
        <v>44</v>
      </c>
      <c r="O100" s="28" t="s">
        <v>68</v>
      </c>
      <c r="P100" s="28" t="s">
        <v>69</v>
      </c>
      <c r="Q100" s="28" t="s">
        <v>44</v>
      </c>
      <c r="R100" s="27"/>
      <c r="S100" s="27"/>
      <c r="T100" s="27"/>
      <c r="U100" s="27"/>
      <c r="V100" s="10">
        <v>1</v>
      </c>
    </row>
    <row r="101" spans="2:22" ht="38.25" customHeight="1">
      <c r="B101" s="20">
        <f t="shared" si="1"/>
        <v>96</v>
      </c>
      <c r="C101" s="35" t="s">
        <v>272</v>
      </c>
      <c r="D101" s="32">
        <v>1989</v>
      </c>
      <c r="E101" s="32">
        <v>3</v>
      </c>
      <c r="F101" s="32">
        <v>18</v>
      </c>
      <c r="G101" s="32"/>
      <c r="H101" s="54">
        <v>1172.3</v>
      </c>
      <c r="I101" s="24" t="s">
        <v>63</v>
      </c>
      <c r="J101" s="64" t="s">
        <v>273</v>
      </c>
      <c r="K101" s="48"/>
      <c r="L101" s="18"/>
      <c r="M101" s="18"/>
      <c r="N101" s="28"/>
      <c r="O101" s="28"/>
      <c r="P101" s="28"/>
      <c r="Q101" s="28" t="s">
        <v>44</v>
      </c>
      <c r="R101" s="27"/>
      <c r="S101" s="27"/>
      <c r="T101" s="27"/>
      <c r="U101" s="27"/>
      <c r="V101" s="10">
        <v>1</v>
      </c>
    </row>
    <row r="102" spans="2:22" ht="52.5" customHeight="1">
      <c r="B102" s="20">
        <f t="shared" si="1"/>
        <v>97</v>
      </c>
      <c r="C102" s="35" t="s">
        <v>274</v>
      </c>
      <c r="D102" s="32">
        <v>1981</v>
      </c>
      <c r="E102" s="32">
        <v>2</v>
      </c>
      <c r="F102" s="32">
        <v>16</v>
      </c>
      <c r="G102" s="32"/>
      <c r="H102" s="54">
        <v>744.2</v>
      </c>
      <c r="I102" s="24" t="s">
        <v>63</v>
      </c>
      <c r="J102" s="64" t="s">
        <v>275</v>
      </c>
      <c r="K102" s="48"/>
      <c r="L102" s="18"/>
      <c r="M102" s="18"/>
      <c r="N102" s="28"/>
      <c r="O102" s="28"/>
      <c r="P102" s="28"/>
      <c r="Q102" s="28" t="s">
        <v>44</v>
      </c>
      <c r="R102" s="27"/>
      <c r="S102" s="27"/>
      <c r="T102" s="27"/>
      <c r="U102" s="27"/>
      <c r="V102" s="10">
        <v>1</v>
      </c>
    </row>
    <row r="103" spans="2:22" ht="53.25" customHeight="1">
      <c r="B103" s="20">
        <f t="shared" si="1"/>
        <v>98</v>
      </c>
      <c r="C103" s="35" t="s">
        <v>276</v>
      </c>
      <c r="D103" s="32">
        <v>1986</v>
      </c>
      <c r="E103" s="32">
        <v>2</v>
      </c>
      <c r="F103" s="32">
        <v>16</v>
      </c>
      <c r="G103" s="32"/>
      <c r="H103" s="54">
        <v>864.5</v>
      </c>
      <c r="I103" s="24" t="s">
        <v>63</v>
      </c>
      <c r="J103" s="64" t="s">
        <v>277</v>
      </c>
      <c r="K103" s="48"/>
      <c r="L103" s="18"/>
      <c r="M103" s="18"/>
      <c r="N103" s="28" t="s">
        <v>44</v>
      </c>
      <c r="O103" s="28"/>
      <c r="P103" s="28"/>
      <c r="Q103" s="28" t="s">
        <v>44</v>
      </c>
      <c r="R103" s="27"/>
      <c r="S103" s="27"/>
      <c r="T103" s="27"/>
      <c r="U103" s="27"/>
      <c r="V103" s="10">
        <v>1</v>
      </c>
    </row>
    <row r="104" spans="2:22" ht="54" customHeight="1">
      <c r="B104" s="20">
        <f t="shared" si="1"/>
        <v>99</v>
      </c>
      <c r="C104" s="35" t="s">
        <v>278</v>
      </c>
      <c r="D104" s="32">
        <v>1977</v>
      </c>
      <c r="E104" s="32">
        <v>2</v>
      </c>
      <c r="F104" s="32">
        <v>16</v>
      </c>
      <c r="G104" s="32"/>
      <c r="H104" s="54">
        <v>763.6</v>
      </c>
      <c r="I104" s="24" t="s">
        <v>63</v>
      </c>
      <c r="J104" s="64" t="s">
        <v>279</v>
      </c>
      <c r="K104" s="48"/>
      <c r="L104" s="18"/>
      <c r="M104" s="18"/>
      <c r="N104" s="28"/>
      <c r="O104" s="28"/>
      <c r="P104" s="28"/>
      <c r="Q104" s="28" t="s">
        <v>44</v>
      </c>
      <c r="R104" s="27"/>
      <c r="S104" s="27"/>
      <c r="T104" s="27"/>
      <c r="U104" s="27"/>
      <c r="V104" s="10">
        <v>1</v>
      </c>
    </row>
    <row r="105" spans="2:22" ht="48.75" customHeight="1">
      <c r="B105" s="20">
        <f t="shared" si="1"/>
        <v>100</v>
      </c>
      <c r="C105" s="35" t="s">
        <v>280</v>
      </c>
      <c r="D105" s="32">
        <v>1995</v>
      </c>
      <c r="E105" s="32">
        <v>5</v>
      </c>
      <c r="F105" s="53">
        <v>20</v>
      </c>
      <c r="G105" s="53"/>
      <c r="H105" s="54">
        <v>1157.0999999999999</v>
      </c>
      <c r="I105" s="24" t="s">
        <v>63</v>
      </c>
      <c r="J105" s="64" t="s">
        <v>281</v>
      </c>
      <c r="K105" s="48"/>
      <c r="L105" s="18"/>
      <c r="M105" s="55">
        <v>1157.0999999999999</v>
      </c>
      <c r="N105" s="28" t="s">
        <v>44</v>
      </c>
      <c r="O105" s="28" t="s">
        <v>68</v>
      </c>
      <c r="P105" s="28"/>
      <c r="Q105" s="28" t="s">
        <v>44</v>
      </c>
      <c r="R105" s="27"/>
      <c r="S105" s="27"/>
      <c r="T105" s="27"/>
      <c r="U105" s="27">
        <v>17000</v>
      </c>
      <c r="V105" s="10">
        <v>1</v>
      </c>
    </row>
    <row r="106" spans="2:22" ht="40.5" customHeight="1">
      <c r="B106" s="20">
        <f t="shared" si="1"/>
        <v>101</v>
      </c>
      <c r="C106" s="35" t="s">
        <v>282</v>
      </c>
      <c r="D106" s="32">
        <v>1996</v>
      </c>
      <c r="E106" s="32">
        <v>5</v>
      </c>
      <c r="F106" s="53">
        <v>20</v>
      </c>
      <c r="G106" s="53"/>
      <c r="H106" s="54">
        <v>1426.7</v>
      </c>
      <c r="I106" s="24" t="s">
        <v>63</v>
      </c>
      <c r="J106" s="64" t="s">
        <v>283</v>
      </c>
      <c r="K106" s="48"/>
      <c r="L106" s="18"/>
      <c r="M106" s="55">
        <v>1426.7</v>
      </c>
      <c r="N106" s="28"/>
      <c r="O106" s="28"/>
      <c r="P106" s="28"/>
      <c r="Q106" s="28" t="s">
        <v>44</v>
      </c>
      <c r="R106" s="27"/>
      <c r="S106" s="27"/>
      <c r="T106" s="27"/>
      <c r="U106" s="27"/>
      <c r="V106" s="10">
        <v>1</v>
      </c>
    </row>
    <row r="107" spans="2:22" ht="49.5" customHeight="1">
      <c r="B107" s="20">
        <f t="shared" si="1"/>
        <v>102</v>
      </c>
      <c r="C107" s="29" t="s">
        <v>284</v>
      </c>
      <c r="D107" s="24">
        <v>1995</v>
      </c>
      <c r="E107" s="24">
        <v>5</v>
      </c>
      <c r="F107" s="56">
        <v>40</v>
      </c>
      <c r="G107" s="56"/>
      <c r="H107" s="52">
        <v>2591.3000000000002</v>
      </c>
      <c r="I107" s="24" t="s">
        <v>41</v>
      </c>
      <c r="J107" s="75" t="s">
        <v>285</v>
      </c>
      <c r="K107" s="48"/>
      <c r="L107" s="18"/>
      <c r="M107" s="58">
        <v>2591.3000000000002</v>
      </c>
      <c r="N107" s="28" t="s">
        <v>44</v>
      </c>
      <c r="O107" s="28"/>
      <c r="P107" s="28" t="s">
        <v>69</v>
      </c>
      <c r="Q107" s="28" t="s">
        <v>44</v>
      </c>
      <c r="R107" s="27"/>
      <c r="S107" s="27">
        <v>2016</v>
      </c>
      <c r="T107" s="27"/>
      <c r="U107" s="27"/>
      <c r="V107" s="10">
        <v>1</v>
      </c>
    </row>
    <row r="108" spans="2:22" ht="54.75" customHeight="1">
      <c r="B108" s="20">
        <f t="shared" si="1"/>
        <v>103</v>
      </c>
      <c r="C108" s="35" t="s">
        <v>286</v>
      </c>
      <c r="D108" s="32">
        <v>1999</v>
      </c>
      <c r="E108" s="32">
        <v>5</v>
      </c>
      <c r="F108" s="53">
        <v>65</v>
      </c>
      <c r="G108" s="53"/>
      <c r="H108" s="54">
        <v>2815.6</v>
      </c>
      <c r="I108" s="32" t="s">
        <v>287</v>
      </c>
      <c r="J108" s="64" t="s">
        <v>288</v>
      </c>
      <c r="K108" s="48"/>
      <c r="L108" s="18"/>
      <c r="M108" s="55">
        <v>2815.6</v>
      </c>
      <c r="N108" s="28"/>
      <c r="O108" s="28"/>
      <c r="P108" s="28"/>
      <c r="Q108" s="28" t="s">
        <v>44</v>
      </c>
      <c r="R108" s="27"/>
      <c r="S108" s="27"/>
      <c r="T108" s="27"/>
      <c r="U108" s="27"/>
      <c r="V108" s="10">
        <v>1</v>
      </c>
    </row>
    <row r="109" spans="2:22" ht="36.75" customHeight="1">
      <c r="B109" s="20">
        <f t="shared" si="1"/>
        <v>104</v>
      </c>
      <c r="C109" s="29" t="s">
        <v>289</v>
      </c>
      <c r="D109" s="24">
        <v>2001</v>
      </c>
      <c r="E109" s="24">
        <v>5</v>
      </c>
      <c r="F109" s="24">
        <v>20</v>
      </c>
      <c r="G109" s="24"/>
      <c r="H109" s="52">
        <v>1144</v>
      </c>
      <c r="I109" s="24" t="s">
        <v>63</v>
      </c>
      <c r="J109" s="75" t="s">
        <v>290</v>
      </c>
      <c r="K109" s="65"/>
      <c r="L109" s="18"/>
      <c r="M109" s="18"/>
      <c r="N109" s="28"/>
      <c r="O109" s="28"/>
      <c r="P109" s="28"/>
      <c r="Q109" s="28" t="s">
        <v>44</v>
      </c>
      <c r="R109" s="27"/>
      <c r="S109" s="27"/>
      <c r="T109" s="27"/>
      <c r="U109" s="27"/>
      <c r="V109" s="10">
        <v>1</v>
      </c>
    </row>
    <row r="110" spans="2:22" ht="41.25" customHeight="1">
      <c r="B110" s="20">
        <f t="shared" si="1"/>
        <v>105</v>
      </c>
      <c r="C110" s="29" t="s">
        <v>291</v>
      </c>
      <c r="D110" s="24">
        <v>2001</v>
      </c>
      <c r="E110" s="24">
        <v>5</v>
      </c>
      <c r="F110" s="24">
        <v>20</v>
      </c>
      <c r="G110" s="24"/>
      <c r="H110" s="52">
        <v>1417.9</v>
      </c>
      <c r="I110" s="24" t="s">
        <v>63</v>
      </c>
      <c r="J110" s="75" t="s">
        <v>292</v>
      </c>
      <c r="K110" s="48"/>
      <c r="L110" s="18"/>
      <c r="M110" s="18"/>
      <c r="N110" s="28" t="s">
        <v>44</v>
      </c>
      <c r="O110" s="28"/>
      <c r="P110" s="28"/>
      <c r="Q110" s="28" t="s">
        <v>44</v>
      </c>
      <c r="R110" s="27"/>
      <c r="S110" s="27"/>
      <c r="T110" s="27"/>
      <c r="U110" s="27"/>
      <c r="V110" s="10">
        <v>1</v>
      </c>
    </row>
    <row r="111" spans="2:22" ht="37.5" customHeight="1">
      <c r="B111" s="20">
        <f t="shared" si="1"/>
        <v>106</v>
      </c>
      <c r="C111" s="21" t="s">
        <v>293</v>
      </c>
      <c r="D111" s="17">
        <v>1968</v>
      </c>
      <c r="E111" s="17">
        <v>2</v>
      </c>
      <c r="F111" s="17">
        <v>8</v>
      </c>
      <c r="G111" s="17">
        <v>394.7</v>
      </c>
      <c r="H111" s="57">
        <v>363.9</v>
      </c>
      <c r="I111" s="24" t="s">
        <v>63</v>
      </c>
      <c r="J111" s="74" t="s">
        <v>294</v>
      </c>
      <c r="K111" s="32"/>
      <c r="L111" s="18"/>
      <c r="M111" s="18"/>
      <c r="N111" s="28"/>
      <c r="O111" s="28"/>
      <c r="P111" s="28"/>
      <c r="Q111" s="28" t="s">
        <v>44</v>
      </c>
      <c r="R111" s="27"/>
      <c r="S111" s="27">
        <v>2017</v>
      </c>
      <c r="T111" s="27">
        <v>1200</v>
      </c>
      <c r="U111" s="27">
        <v>1200</v>
      </c>
      <c r="V111" s="10">
        <v>1</v>
      </c>
    </row>
    <row r="112" spans="2:22" ht="27" customHeight="1">
      <c r="B112" s="20">
        <f t="shared" si="1"/>
        <v>107</v>
      </c>
      <c r="C112" s="21" t="s">
        <v>295</v>
      </c>
      <c r="D112" s="17">
        <v>1968</v>
      </c>
      <c r="E112" s="17">
        <v>2</v>
      </c>
      <c r="F112" s="17">
        <v>8</v>
      </c>
      <c r="G112" s="17"/>
      <c r="H112" s="57">
        <v>358.7</v>
      </c>
      <c r="I112" s="24" t="s">
        <v>63</v>
      </c>
      <c r="J112" s="74" t="s">
        <v>296</v>
      </c>
      <c r="K112" s="32"/>
      <c r="L112" s="18"/>
      <c r="M112" s="18"/>
      <c r="N112" s="28"/>
      <c r="O112" s="28"/>
      <c r="P112" s="28"/>
      <c r="Q112" s="28" t="s">
        <v>44</v>
      </c>
      <c r="R112" s="27"/>
      <c r="S112" s="27"/>
      <c r="T112" s="27">
        <v>1000</v>
      </c>
      <c r="U112" s="27">
        <v>1000</v>
      </c>
      <c r="V112" s="10">
        <v>1</v>
      </c>
    </row>
    <row r="113" spans="2:22" ht="26.25" customHeight="1">
      <c r="B113" s="20">
        <f t="shared" si="1"/>
        <v>108</v>
      </c>
      <c r="C113" s="29" t="s">
        <v>297</v>
      </c>
      <c r="D113" s="24">
        <v>1939</v>
      </c>
      <c r="E113" s="24">
        <v>2</v>
      </c>
      <c r="F113" s="24">
        <v>14</v>
      </c>
      <c r="G113" s="24"/>
      <c r="H113" s="52">
        <v>286.3</v>
      </c>
      <c r="I113" s="24" t="s">
        <v>104</v>
      </c>
      <c r="J113" s="75" t="s">
        <v>298</v>
      </c>
      <c r="K113" s="48"/>
      <c r="L113" s="18"/>
      <c r="M113" s="18"/>
      <c r="N113" s="28"/>
      <c r="O113" s="28"/>
      <c r="P113" s="28"/>
      <c r="Q113" s="28" t="s">
        <v>44</v>
      </c>
      <c r="R113" s="66"/>
      <c r="S113" s="27"/>
      <c r="T113" s="27">
        <v>1500</v>
      </c>
      <c r="U113" s="27">
        <v>1500</v>
      </c>
      <c r="V113" s="10">
        <v>1</v>
      </c>
    </row>
    <row r="114" spans="2:22" ht="27" customHeight="1">
      <c r="B114" s="20">
        <f t="shared" si="1"/>
        <v>109</v>
      </c>
      <c r="C114" s="29" t="s">
        <v>299</v>
      </c>
      <c r="D114" s="24">
        <v>1980</v>
      </c>
      <c r="E114" s="24">
        <v>2</v>
      </c>
      <c r="F114" s="24">
        <v>12</v>
      </c>
      <c r="G114" s="24"/>
      <c r="H114" s="52">
        <v>580.20000000000005</v>
      </c>
      <c r="I114" s="24" t="s">
        <v>63</v>
      </c>
      <c r="J114" s="75" t="s">
        <v>300</v>
      </c>
      <c r="K114" s="48"/>
      <c r="L114" s="18"/>
      <c r="M114" s="18"/>
      <c r="N114" s="28"/>
      <c r="O114" s="28"/>
      <c r="P114" s="28"/>
      <c r="Q114" s="28"/>
      <c r="R114" s="27"/>
      <c r="S114" s="27"/>
      <c r="T114" s="27">
        <v>2200</v>
      </c>
      <c r="U114" s="27">
        <v>2200</v>
      </c>
      <c r="V114" s="10">
        <v>1</v>
      </c>
    </row>
    <row r="115" spans="2:22" ht="48.75" customHeight="1">
      <c r="B115" s="20">
        <f t="shared" si="1"/>
        <v>110</v>
      </c>
      <c r="C115" s="35" t="s">
        <v>301</v>
      </c>
      <c r="D115" s="32">
        <v>1968</v>
      </c>
      <c r="E115" s="32">
        <v>2</v>
      </c>
      <c r="F115" s="53">
        <v>16</v>
      </c>
      <c r="G115" s="53"/>
      <c r="H115" s="54">
        <v>636.29999999999995</v>
      </c>
      <c r="I115" s="24" t="s">
        <v>63</v>
      </c>
      <c r="J115" s="75" t="s">
        <v>302</v>
      </c>
      <c r="K115" s="48"/>
      <c r="L115" s="18"/>
      <c r="M115" s="55">
        <v>636.29999999999995</v>
      </c>
      <c r="N115" s="28"/>
      <c r="O115" s="28"/>
      <c r="P115" s="28"/>
      <c r="Q115" s="28"/>
      <c r="R115" s="27"/>
      <c r="S115" s="27"/>
      <c r="T115" s="27">
        <v>1800</v>
      </c>
      <c r="U115" s="27">
        <v>1800</v>
      </c>
      <c r="V115" s="10">
        <v>1</v>
      </c>
    </row>
    <row r="116" spans="2:22" ht="49.5" customHeight="1">
      <c r="B116" s="20">
        <f t="shared" si="1"/>
        <v>111</v>
      </c>
      <c r="C116" s="35" t="s">
        <v>303</v>
      </c>
      <c r="D116" s="32">
        <v>1982</v>
      </c>
      <c r="E116" s="32">
        <v>2</v>
      </c>
      <c r="F116" s="32">
        <v>12</v>
      </c>
      <c r="G116" s="32"/>
      <c r="H116" s="54">
        <v>555.70000000000005</v>
      </c>
      <c r="I116" s="24" t="s">
        <v>63</v>
      </c>
      <c r="J116" s="75" t="s">
        <v>304</v>
      </c>
      <c r="K116" s="32"/>
      <c r="L116" s="18"/>
      <c r="M116" s="67" t="s">
        <v>68</v>
      </c>
      <c r="N116" s="68"/>
      <c r="O116" s="28"/>
      <c r="P116" s="28"/>
      <c r="Q116" s="28"/>
      <c r="R116" s="27"/>
      <c r="S116" s="27"/>
      <c r="T116" s="27">
        <v>2200</v>
      </c>
      <c r="U116" s="27">
        <v>2200</v>
      </c>
      <c r="V116" s="10">
        <v>1</v>
      </c>
    </row>
    <row r="117" spans="2:22" ht="40.5" customHeight="1">
      <c r="B117" s="20">
        <f t="shared" si="1"/>
        <v>112</v>
      </c>
      <c r="C117" s="35" t="s">
        <v>305</v>
      </c>
      <c r="D117" s="32">
        <v>1986</v>
      </c>
      <c r="E117" s="32">
        <v>2</v>
      </c>
      <c r="F117" s="53">
        <v>18</v>
      </c>
      <c r="G117" s="53"/>
      <c r="H117" s="54">
        <v>851.8</v>
      </c>
      <c r="I117" s="24" t="s">
        <v>63</v>
      </c>
      <c r="J117" s="64" t="s">
        <v>306</v>
      </c>
      <c r="K117" s="48"/>
      <c r="L117" s="18"/>
      <c r="M117" s="55">
        <v>851.8</v>
      </c>
      <c r="N117" s="28"/>
      <c r="O117" s="28"/>
      <c r="P117" s="28"/>
      <c r="Q117" s="28" t="s">
        <v>44</v>
      </c>
      <c r="R117" s="27"/>
      <c r="S117" s="27"/>
      <c r="T117" s="27">
        <v>2800</v>
      </c>
      <c r="U117" s="27">
        <v>2800</v>
      </c>
      <c r="V117" s="10">
        <v>1</v>
      </c>
    </row>
    <row r="118" spans="2:22" ht="36" customHeight="1">
      <c r="B118" s="20">
        <f t="shared" si="1"/>
        <v>113</v>
      </c>
      <c r="C118" s="29" t="s">
        <v>307</v>
      </c>
      <c r="D118" s="24"/>
      <c r="E118" s="24">
        <v>1</v>
      </c>
      <c r="F118" s="24">
        <v>5</v>
      </c>
      <c r="G118" s="24"/>
      <c r="H118" s="52">
        <v>102.5</v>
      </c>
      <c r="I118" s="24" t="s">
        <v>63</v>
      </c>
      <c r="J118" s="75"/>
      <c r="K118" s="61"/>
      <c r="L118" s="61" t="s">
        <v>43</v>
      </c>
      <c r="M118" s="61"/>
      <c r="N118" s="28"/>
      <c r="O118" s="28"/>
      <c r="P118" s="28"/>
      <c r="Q118" s="28"/>
      <c r="R118" s="27"/>
      <c r="S118" s="27"/>
      <c r="T118" s="27"/>
      <c r="U118" s="27"/>
      <c r="V118" s="10">
        <v>1</v>
      </c>
    </row>
    <row r="119" spans="2:22" ht="50.25" customHeight="1">
      <c r="B119" s="20">
        <f t="shared" si="1"/>
        <v>114</v>
      </c>
      <c r="C119" s="35" t="s">
        <v>308</v>
      </c>
      <c r="D119" s="32">
        <v>1991</v>
      </c>
      <c r="E119" s="32">
        <v>2</v>
      </c>
      <c r="F119" s="32">
        <v>18</v>
      </c>
      <c r="G119" s="32"/>
      <c r="H119" s="54">
        <v>863.7</v>
      </c>
      <c r="I119" s="24" t="s">
        <v>63</v>
      </c>
      <c r="J119" s="64" t="s">
        <v>309</v>
      </c>
      <c r="K119" s="48"/>
      <c r="L119" s="18"/>
      <c r="M119" s="18"/>
      <c r="N119" s="28"/>
      <c r="O119" s="28"/>
      <c r="P119" s="28"/>
      <c r="Q119" s="28" t="s">
        <v>44</v>
      </c>
      <c r="R119" s="27"/>
      <c r="S119" s="27"/>
      <c r="T119" s="27">
        <v>3100</v>
      </c>
      <c r="U119" s="27">
        <v>3100</v>
      </c>
      <c r="V119" s="10">
        <v>1</v>
      </c>
    </row>
    <row r="120" spans="2:22" ht="54.75" customHeight="1">
      <c r="B120" s="20">
        <f t="shared" si="1"/>
        <v>115</v>
      </c>
      <c r="C120" s="35" t="s">
        <v>310</v>
      </c>
      <c r="D120" s="32">
        <v>1991</v>
      </c>
      <c r="E120" s="32">
        <v>2</v>
      </c>
      <c r="F120" s="32">
        <v>18</v>
      </c>
      <c r="G120" s="32"/>
      <c r="H120" s="54">
        <v>917.5</v>
      </c>
      <c r="I120" s="24" t="s">
        <v>63</v>
      </c>
      <c r="J120" s="75" t="s">
        <v>311</v>
      </c>
      <c r="K120" s="48"/>
      <c r="L120" s="18"/>
      <c r="M120" s="18"/>
      <c r="N120" s="28"/>
      <c r="O120" s="28"/>
      <c r="P120" s="28"/>
      <c r="Q120" s="28" t="s">
        <v>44</v>
      </c>
      <c r="R120" s="27"/>
      <c r="S120" s="27"/>
      <c r="T120" s="27">
        <v>2800</v>
      </c>
      <c r="U120" s="27">
        <v>2800</v>
      </c>
      <c r="V120" s="10">
        <v>1</v>
      </c>
    </row>
    <row r="121" spans="2:22" ht="45" customHeight="1">
      <c r="B121" s="20">
        <f t="shared" si="1"/>
        <v>116</v>
      </c>
      <c r="C121" s="29" t="s">
        <v>312</v>
      </c>
      <c r="D121" s="24">
        <v>1995</v>
      </c>
      <c r="E121" s="24">
        <v>5</v>
      </c>
      <c r="F121" s="56">
        <v>72</v>
      </c>
      <c r="G121" s="56"/>
      <c r="H121" s="52">
        <v>5055.8</v>
      </c>
      <c r="I121" s="24" t="s">
        <v>313</v>
      </c>
      <c r="J121" s="75" t="s">
        <v>314</v>
      </c>
      <c r="K121" s="48"/>
      <c r="L121" s="18"/>
      <c r="M121" s="58">
        <v>5055.8</v>
      </c>
      <c r="N121" s="28"/>
      <c r="O121" s="28" t="s">
        <v>269</v>
      </c>
      <c r="P121" s="59" t="s">
        <v>170</v>
      </c>
      <c r="Q121" s="28" t="s">
        <v>44</v>
      </c>
      <c r="R121" s="27"/>
      <c r="S121" s="27">
        <v>2016</v>
      </c>
      <c r="T121" s="27">
        <v>6000</v>
      </c>
      <c r="U121" s="27">
        <v>6000</v>
      </c>
      <c r="V121" s="10">
        <v>1</v>
      </c>
    </row>
    <row r="122" spans="2:22" ht="30" customHeight="1">
      <c r="B122" s="20">
        <f t="shared" si="1"/>
        <v>117</v>
      </c>
      <c r="C122" s="29" t="s">
        <v>315</v>
      </c>
      <c r="D122" s="24">
        <v>1964</v>
      </c>
      <c r="E122" s="24">
        <v>2</v>
      </c>
      <c r="F122" s="24">
        <v>16</v>
      </c>
      <c r="G122" s="24"/>
      <c r="H122" s="52">
        <v>632.20000000000005</v>
      </c>
      <c r="I122" s="24" t="s">
        <v>63</v>
      </c>
      <c r="J122" s="75" t="s">
        <v>316</v>
      </c>
      <c r="K122" s="48"/>
      <c r="L122" s="18"/>
      <c r="M122" s="18"/>
      <c r="N122" s="28"/>
      <c r="O122" s="28"/>
      <c r="P122" s="28"/>
      <c r="Q122" s="28" t="s">
        <v>44</v>
      </c>
      <c r="R122" s="27"/>
      <c r="S122" s="27">
        <v>2017</v>
      </c>
      <c r="T122" s="27">
        <v>2500</v>
      </c>
      <c r="U122" s="27">
        <v>2500</v>
      </c>
      <c r="V122" s="10">
        <v>1</v>
      </c>
    </row>
    <row r="123" spans="2:22" ht="57.75" customHeight="1">
      <c r="B123" s="20">
        <f t="shared" si="1"/>
        <v>118</v>
      </c>
      <c r="C123" s="35" t="s">
        <v>317</v>
      </c>
      <c r="D123" s="32">
        <v>1970</v>
      </c>
      <c r="E123" s="32">
        <v>2</v>
      </c>
      <c r="F123" s="32">
        <v>16</v>
      </c>
      <c r="G123" s="32"/>
      <c r="H123" s="54">
        <v>632.20000000000005</v>
      </c>
      <c r="I123" s="24" t="s">
        <v>63</v>
      </c>
      <c r="J123" s="64" t="s">
        <v>318</v>
      </c>
      <c r="K123" s="48"/>
      <c r="L123" s="18"/>
      <c r="M123" s="18"/>
      <c r="N123" s="28"/>
      <c r="O123" s="28"/>
      <c r="P123" s="28"/>
      <c r="Q123" s="28" t="s">
        <v>44</v>
      </c>
      <c r="R123" s="27"/>
      <c r="S123" s="27"/>
      <c r="T123" s="27">
        <v>1100</v>
      </c>
      <c r="U123" s="27">
        <v>1100</v>
      </c>
      <c r="V123" s="10">
        <v>1</v>
      </c>
    </row>
    <row r="124" spans="2:22" ht="36" customHeight="1">
      <c r="B124" s="20">
        <f t="shared" si="1"/>
        <v>119</v>
      </c>
      <c r="C124" s="29" t="s">
        <v>319</v>
      </c>
      <c r="D124" s="24"/>
      <c r="E124" s="24">
        <v>2</v>
      </c>
      <c r="F124" s="24">
        <v>8</v>
      </c>
      <c r="G124" s="24"/>
      <c r="H124" s="52">
        <v>366.5</v>
      </c>
      <c r="I124" s="24" t="s">
        <v>63</v>
      </c>
      <c r="J124" s="75" t="s">
        <v>320</v>
      </c>
      <c r="K124" s="48"/>
      <c r="L124" s="18"/>
      <c r="M124" s="18"/>
      <c r="N124" s="28"/>
      <c r="O124" s="28"/>
      <c r="P124" s="28"/>
      <c r="Q124" s="28" t="s">
        <v>44</v>
      </c>
      <c r="R124" s="27"/>
      <c r="S124" s="27"/>
      <c r="T124" s="27">
        <v>1200</v>
      </c>
      <c r="U124" s="27">
        <v>1200</v>
      </c>
      <c r="V124" s="10">
        <v>1</v>
      </c>
    </row>
    <row r="125" spans="2:22" ht="36" customHeight="1">
      <c r="B125" s="20">
        <f t="shared" si="1"/>
        <v>120</v>
      </c>
      <c r="C125" s="21" t="s">
        <v>321</v>
      </c>
      <c r="D125" s="17">
        <v>1969</v>
      </c>
      <c r="E125" s="17">
        <v>2</v>
      </c>
      <c r="F125" s="17">
        <v>8</v>
      </c>
      <c r="G125" s="17"/>
      <c r="H125" s="57">
        <v>378.5</v>
      </c>
      <c r="I125" s="24" t="s">
        <v>63</v>
      </c>
      <c r="J125" s="74" t="s">
        <v>322</v>
      </c>
      <c r="K125" s="48"/>
      <c r="L125" s="18"/>
      <c r="M125" s="18"/>
      <c r="N125" s="28"/>
      <c r="O125" s="28"/>
      <c r="P125" s="28"/>
      <c r="Q125" s="28" t="s">
        <v>44</v>
      </c>
      <c r="R125" s="27"/>
      <c r="S125" s="27">
        <v>2017</v>
      </c>
      <c r="T125" s="27">
        <v>1319</v>
      </c>
      <c r="U125" s="27"/>
      <c r="V125" s="10">
        <v>1</v>
      </c>
    </row>
    <row r="126" spans="2:22" ht="39" customHeight="1">
      <c r="B126" s="20">
        <f t="shared" si="1"/>
        <v>121</v>
      </c>
      <c r="C126" s="21" t="s">
        <v>323</v>
      </c>
      <c r="D126" s="17"/>
      <c r="E126" s="17">
        <v>2</v>
      </c>
      <c r="F126" s="17">
        <v>16</v>
      </c>
      <c r="G126" s="17"/>
      <c r="H126" s="57">
        <v>630.4</v>
      </c>
      <c r="I126" s="24" t="s">
        <v>63</v>
      </c>
      <c r="J126" s="74" t="s">
        <v>324</v>
      </c>
      <c r="K126" s="48"/>
      <c r="L126" s="18"/>
      <c r="M126" s="18"/>
      <c r="N126" s="44" t="s">
        <v>44</v>
      </c>
      <c r="O126" s="28"/>
      <c r="P126" s="28"/>
      <c r="Q126" s="28" t="s">
        <v>44</v>
      </c>
      <c r="R126" s="27"/>
      <c r="S126" s="27"/>
      <c r="T126" s="27">
        <v>2400</v>
      </c>
      <c r="U126" s="27">
        <v>2400</v>
      </c>
      <c r="V126" s="10">
        <v>1</v>
      </c>
    </row>
    <row r="127" spans="2:22" ht="28.5" customHeight="1">
      <c r="B127" s="20">
        <f t="shared" si="1"/>
        <v>122</v>
      </c>
      <c r="C127" s="29" t="s">
        <v>325</v>
      </c>
      <c r="D127" s="24"/>
      <c r="E127" s="24">
        <v>2</v>
      </c>
      <c r="F127" s="24">
        <v>16</v>
      </c>
      <c r="G127" s="24"/>
      <c r="H127" s="52">
        <v>576.79999999999995</v>
      </c>
      <c r="I127" s="24" t="s">
        <v>63</v>
      </c>
      <c r="J127" s="75" t="s">
        <v>326</v>
      </c>
      <c r="K127" s="48"/>
      <c r="L127" s="18"/>
      <c r="M127" s="18"/>
      <c r="N127" s="44" t="s">
        <v>44</v>
      </c>
      <c r="O127" s="28"/>
      <c r="P127" s="28"/>
      <c r="Q127" s="28" t="s">
        <v>44</v>
      </c>
      <c r="R127" s="27"/>
      <c r="S127" s="27"/>
      <c r="T127" s="27">
        <v>2500</v>
      </c>
      <c r="U127" s="27">
        <v>2500</v>
      </c>
      <c r="V127" s="10">
        <v>1</v>
      </c>
    </row>
    <row r="128" spans="2:22" ht="37.5" customHeight="1">
      <c r="B128" s="20">
        <f t="shared" si="1"/>
        <v>123</v>
      </c>
      <c r="C128" s="35" t="s">
        <v>327</v>
      </c>
      <c r="D128" s="32">
        <v>1969</v>
      </c>
      <c r="E128" s="32">
        <v>2</v>
      </c>
      <c r="F128" s="32">
        <v>8</v>
      </c>
      <c r="G128" s="32"/>
      <c r="H128" s="54">
        <v>356</v>
      </c>
      <c r="I128" s="24" t="s">
        <v>63</v>
      </c>
      <c r="J128" s="75" t="s">
        <v>328</v>
      </c>
      <c r="K128" s="48"/>
      <c r="L128" s="18"/>
      <c r="M128" s="18"/>
      <c r="N128" s="28" t="s">
        <v>44</v>
      </c>
      <c r="O128" s="28"/>
      <c r="P128" s="28"/>
      <c r="Q128" s="28" t="s">
        <v>44</v>
      </c>
      <c r="R128" s="27"/>
      <c r="S128" s="27"/>
      <c r="T128" s="27">
        <v>1600</v>
      </c>
      <c r="U128" s="27">
        <v>1600</v>
      </c>
      <c r="V128" s="10">
        <v>1</v>
      </c>
    </row>
    <row r="129" spans="2:22" ht="48" customHeight="1">
      <c r="B129" s="20">
        <f t="shared" si="1"/>
        <v>124</v>
      </c>
      <c r="C129" s="35" t="s">
        <v>329</v>
      </c>
      <c r="D129" s="32">
        <v>1961</v>
      </c>
      <c r="E129" s="32">
        <v>2</v>
      </c>
      <c r="F129" s="32">
        <v>9</v>
      </c>
      <c r="G129" s="32"/>
      <c r="H129" s="54">
        <v>366.1</v>
      </c>
      <c r="I129" s="24" t="s">
        <v>330</v>
      </c>
      <c r="J129" s="75" t="s">
        <v>331</v>
      </c>
      <c r="K129" s="48"/>
      <c r="L129" s="18"/>
      <c r="M129" s="18"/>
      <c r="N129" s="28" t="s">
        <v>44</v>
      </c>
      <c r="O129" s="28"/>
      <c r="P129" s="28"/>
      <c r="Q129" s="28" t="s">
        <v>44</v>
      </c>
      <c r="R129" s="27"/>
      <c r="S129" s="27"/>
      <c r="T129" s="27">
        <v>1700</v>
      </c>
      <c r="U129" s="27">
        <v>1700</v>
      </c>
      <c r="V129" s="10">
        <v>1</v>
      </c>
    </row>
    <row r="130" spans="2:22" ht="31.5" customHeight="1">
      <c r="B130" s="20">
        <f t="shared" si="1"/>
        <v>125</v>
      </c>
      <c r="C130" s="29" t="s">
        <v>332</v>
      </c>
      <c r="D130" s="24">
        <v>1972</v>
      </c>
      <c r="E130" s="24">
        <v>2</v>
      </c>
      <c r="F130" s="24">
        <v>16</v>
      </c>
      <c r="G130" s="24">
        <v>833.3</v>
      </c>
      <c r="H130" s="52">
        <v>776.9</v>
      </c>
      <c r="I130" s="24" t="s">
        <v>63</v>
      </c>
      <c r="J130" s="75" t="s">
        <v>333</v>
      </c>
      <c r="K130" s="48"/>
      <c r="L130" s="18"/>
      <c r="M130" s="18"/>
      <c r="N130" s="28"/>
      <c r="O130" s="28"/>
      <c r="P130" s="28"/>
      <c r="Q130" s="28" t="s">
        <v>44</v>
      </c>
      <c r="R130" s="27"/>
      <c r="S130" s="27"/>
      <c r="T130" s="27">
        <v>2300</v>
      </c>
      <c r="U130" s="27">
        <v>2300</v>
      </c>
      <c r="V130" s="10">
        <v>1</v>
      </c>
    </row>
    <row r="131" spans="2:22" ht="37.5" customHeight="1">
      <c r="B131" s="20">
        <f t="shared" si="1"/>
        <v>126</v>
      </c>
      <c r="C131" s="35" t="s">
        <v>334</v>
      </c>
      <c r="D131" s="32">
        <v>1968</v>
      </c>
      <c r="E131" s="32">
        <v>2</v>
      </c>
      <c r="F131" s="32">
        <v>16</v>
      </c>
      <c r="G131" s="32"/>
      <c r="H131" s="54">
        <v>633.6</v>
      </c>
      <c r="I131" s="24" t="s">
        <v>63</v>
      </c>
      <c r="J131" s="64" t="s">
        <v>335</v>
      </c>
      <c r="K131" s="48"/>
      <c r="L131" s="18"/>
      <c r="M131" s="18"/>
      <c r="N131" s="28"/>
      <c r="O131" s="28"/>
      <c r="P131" s="28"/>
      <c r="Q131" s="28" t="s">
        <v>44</v>
      </c>
      <c r="R131" s="27"/>
      <c r="S131" s="27"/>
      <c r="T131" s="27">
        <v>2000</v>
      </c>
      <c r="U131" s="27">
        <v>2000</v>
      </c>
      <c r="V131" s="10">
        <v>1</v>
      </c>
    </row>
    <row r="132" spans="2:22" ht="25.5" customHeight="1">
      <c r="B132" s="20">
        <f t="shared" si="1"/>
        <v>127</v>
      </c>
      <c r="C132" s="29" t="s">
        <v>336</v>
      </c>
      <c r="D132" s="24">
        <v>1976</v>
      </c>
      <c r="E132" s="24">
        <v>2</v>
      </c>
      <c r="F132" s="24">
        <v>18</v>
      </c>
      <c r="G132" s="24"/>
      <c r="H132" s="52">
        <v>848.9</v>
      </c>
      <c r="I132" s="24" t="s">
        <v>104</v>
      </c>
      <c r="J132" s="75" t="s">
        <v>337</v>
      </c>
      <c r="K132" s="48"/>
      <c r="L132" s="18"/>
      <c r="M132" s="18"/>
      <c r="N132" s="28"/>
      <c r="O132" s="28"/>
      <c r="P132" s="28"/>
      <c r="Q132" s="28" t="s">
        <v>44</v>
      </c>
      <c r="R132" s="27"/>
      <c r="S132" s="27"/>
      <c r="T132" s="27">
        <v>2000</v>
      </c>
      <c r="U132" s="27">
        <v>2000</v>
      </c>
      <c r="V132" s="10">
        <v>1</v>
      </c>
    </row>
    <row r="133" spans="2:22" ht="36" customHeight="1">
      <c r="B133" s="20">
        <f t="shared" si="1"/>
        <v>128</v>
      </c>
      <c r="C133" s="21" t="s">
        <v>338</v>
      </c>
      <c r="D133" s="17">
        <v>1974</v>
      </c>
      <c r="E133" s="17">
        <v>2</v>
      </c>
      <c r="F133" s="17">
        <v>4</v>
      </c>
      <c r="G133" s="17"/>
      <c r="H133" s="57">
        <v>243.3</v>
      </c>
      <c r="I133" s="24" t="s">
        <v>63</v>
      </c>
      <c r="J133" s="74" t="s">
        <v>339</v>
      </c>
      <c r="K133" s="32"/>
      <c r="L133" s="18"/>
      <c r="M133" s="18"/>
      <c r="N133" s="28"/>
      <c r="O133" s="28"/>
      <c r="P133" s="28"/>
      <c r="Q133" s="28" t="s">
        <v>44</v>
      </c>
      <c r="R133" s="27"/>
      <c r="S133" s="27"/>
      <c r="T133" s="27">
        <v>2000</v>
      </c>
      <c r="U133" s="27">
        <v>2000</v>
      </c>
      <c r="V133" s="10">
        <v>1</v>
      </c>
    </row>
    <row r="134" spans="2:22" ht="29.25" customHeight="1">
      <c r="B134" s="20">
        <f t="shared" si="1"/>
        <v>129</v>
      </c>
      <c r="C134" s="21" t="s">
        <v>340</v>
      </c>
      <c r="D134" s="17">
        <v>1963</v>
      </c>
      <c r="E134" s="17">
        <v>2</v>
      </c>
      <c r="F134" s="56">
        <v>16</v>
      </c>
      <c r="G134" s="56"/>
      <c r="H134" s="57">
        <v>634.4</v>
      </c>
      <c r="I134" s="24" t="s">
        <v>63</v>
      </c>
      <c r="J134" s="74" t="s">
        <v>341</v>
      </c>
      <c r="K134" s="48">
        <v>41424</v>
      </c>
      <c r="L134" s="18"/>
      <c r="M134" s="58">
        <v>634.4</v>
      </c>
      <c r="N134" s="28"/>
      <c r="O134" s="28"/>
      <c r="P134" s="28"/>
      <c r="Q134" s="28" t="s">
        <v>44</v>
      </c>
      <c r="R134" s="27"/>
      <c r="S134" s="27">
        <v>2017</v>
      </c>
      <c r="T134" s="27">
        <v>2000</v>
      </c>
      <c r="U134" s="27">
        <v>2000</v>
      </c>
      <c r="V134" s="10">
        <v>1</v>
      </c>
    </row>
    <row r="135" spans="2:22" ht="48" customHeight="1">
      <c r="B135" s="20">
        <f t="shared" si="1"/>
        <v>130</v>
      </c>
      <c r="C135" s="35" t="s">
        <v>342</v>
      </c>
      <c r="D135" s="32">
        <v>1979</v>
      </c>
      <c r="E135" s="32">
        <v>2</v>
      </c>
      <c r="F135" s="32">
        <v>12</v>
      </c>
      <c r="G135" s="32"/>
      <c r="H135" s="54">
        <v>882.2</v>
      </c>
      <c r="I135" s="24" t="s">
        <v>63</v>
      </c>
      <c r="J135" s="64" t="s">
        <v>343</v>
      </c>
      <c r="K135" s="48"/>
      <c r="L135" s="18"/>
      <c r="M135" s="18"/>
      <c r="N135" s="28"/>
      <c r="O135" s="28"/>
      <c r="P135" s="28"/>
      <c r="Q135" s="28" t="s">
        <v>44</v>
      </c>
      <c r="R135" s="27"/>
      <c r="S135" s="27"/>
      <c r="T135" s="27">
        <v>2000</v>
      </c>
      <c r="U135" s="27">
        <v>2000</v>
      </c>
      <c r="V135" s="10">
        <v>1</v>
      </c>
    </row>
    <row r="136" spans="2:22" ht="30.75" customHeight="1">
      <c r="B136" s="20">
        <f t="shared" ref="B136:B190" si="2">1+B135</f>
        <v>131</v>
      </c>
      <c r="C136" s="29" t="s">
        <v>344</v>
      </c>
      <c r="D136" s="24">
        <v>1975</v>
      </c>
      <c r="E136" s="24">
        <v>2</v>
      </c>
      <c r="F136" s="24">
        <v>18</v>
      </c>
      <c r="G136" s="24"/>
      <c r="H136" s="52">
        <v>906.7</v>
      </c>
      <c r="I136" s="24" t="s">
        <v>63</v>
      </c>
      <c r="J136" s="75" t="s">
        <v>345</v>
      </c>
      <c r="K136" s="48"/>
      <c r="L136" s="18"/>
      <c r="M136" s="18"/>
      <c r="N136" s="28"/>
      <c r="O136" s="28"/>
      <c r="P136" s="28"/>
      <c r="Q136" s="28" t="s">
        <v>44</v>
      </c>
      <c r="R136" s="27"/>
      <c r="S136" s="27"/>
      <c r="T136" s="27">
        <v>2000</v>
      </c>
      <c r="U136" s="27">
        <v>2000</v>
      </c>
      <c r="V136" s="10">
        <v>1</v>
      </c>
    </row>
    <row r="137" spans="2:22" ht="24" customHeight="1">
      <c r="B137" s="20">
        <f t="shared" si="2"/>
        <v>132</v>
      </c>
      <c r="C137" s="29" t="s">
        <v>346</v>
      </c>
      <c r="D137" s="24">
        <v>1987</v>
      </c>
      <c r="E137" s="24">
        <v>2</v>
      </c>
      <c r="F137" s="24">
        <v>8</v>
      </c>
      <c r="G137" s="24"/>
      <c r="H137" s="52">
        <v>368.9</v>
      </c>
      <c r="I137" s="24" t="s">
        <v>63</v>
      </c>
      <c r="J137" s="75" t="s">
        <v>347</v>
      </c>
      <c r="K137" s="48"/>
      <c r="L137" s="18"/>
      <c r="M137" s="18"/>
      <c r="N137" s="28"/>
      <c r="O137" s="28"/>
      <c r="P137" s="28"/>
      <c r="Q137" s="28" t="s">
        <v>44</v>
      </c>
      <c r="R137" s="27"/>
      <c r="S137" s="27"/>
      <c r="T137" s="27">
        <v>2000</v>
      </c>
      <c r="U137" s="27">
        <v>2000</v>
      </c>
      <c r="V137" s="10">
        <v>1</v>
      </c>
    </row>
    <row r="138" spans="2:22" ht="38.25" customHeight="1">
      <c r="B138" s="20">
        <f t="shared" si="2"/>
        <v>133</v>
      </c>
      <c r="C138" s="29" t="s">
        <v>348</v>
      </c>
      <c r="D138" s="24">
        <v>1993</v>
      </c>
      <c r="E138" s="24">
        <v>2</v>
      </c>
      <c r="F138" s="24">
        <v>8</v>
      </c>
      <c r="G138" s="24"/>
      <c r="H138" s="52">
        <v>392.8</v>
      </c>
      <c r="I138" s="24" t="s">
        <v>63</v>
      </c>
      <c r="J138" s="75" t="s">
        <v>349</v>
      </c>
      <c r="K138" s="48"/>
      <c r="L138" s="18"/>
      <c r="M138" s="18"/>
      <c r="N138" s="28"/>
      <c r="O138" s="28"/>
      <c r="P138" s="28"/>
      <c r="Q138" s="28" t="s">
        <v>44</v>
      </c>
      <c r="R138" s="27"/>
      <c r="S138" s="27"/>
      <c r="T138" s="27">
        <v>2000</v>
      </c>
      <c r="U138" s="27">
        <v>2000</v>
      </c>
      <c r="V138" s="10">
        <v>1</v>
      </c>
    </row>
    <row r="139" spans="2:22" ht="28.5" customHeight="1">
      <c r="B139" s="20">
        <f t="shared" si="2"/>
        <v>134</v>
      </c>
      <c r="C139" s="29" t="s">
        <v>350</v>
      </c>
      <c r="D139" s="24">
        <v>1995</v>
      </c>
      <c r="E139" s="24">
        <v>3</v>
      </c>
      <c r="F139" s="24">
        <v>27</v>
      </c>
      <c r="G139" s="24"/>
      <c r="H139" s="52">
        <v>1344.8</v>
      </c>
      <c r="I139" s="24" t="s">
        <v>104</v>
      </c>
      <c r="J139" s="75" t="s">
        <v>351</v>
      </c>
      <c r="K139" s="48"/>
      <c r="L139" s="18"/>
      <c r="M139" s="18"/>
      <c r="N139" s="28"/>
      <c r="O139" s="28"/>
      <c r="P139" s="28"/>
      <c r="Q139" s="28" t="s">
        <v>44</v>
      </c>
      <c r="R139" s="27"/>
      <c r="S139" s="27"/>
      <c r="T139" s="27">
        <v>2000</v>
      </c>
      <c r="U139" s="27">
        <v>2000</v>
      </c>
      <c r="V139" s="10">
        <v>1</v>
      </c>
    </row>
    <row r="140" spans="2:22" ht="27" customHeight="1">
      <c r="B140" s="20">
        <f t="shared" si="2"/>
        <v>135</v>
      </c>
      <c r="C140" s="21" t="s">
        <v>352</v>
      </c>
      <c r="D140" s="17">
        <v>1972</v>
      </c>
      <c r="E140" s="17">
        <v>2</v>
      </c>
      <c r="F140" s="17">
        <v>18</v>
      </c>
      <c r="G140" s="17"/>
      <c r="H140" s="57">
        <v>918.3</v>
      </c>
      <c r="I140" s="24" t="s">
        <v>63</v>
      </c>
      <c r="J140" s="74" t="s">
        <v>353</v>
      </c>
      <c r="K140" s="32"/>
      <c r="L140" s="18"/>
      <c r="M140" s="18"/>
      <c r="N140" s="28"/>
      <c r="O140" s="28"/>
      <c r="P140" s="28"/>
      <c r="Q140" s="28" t="s">
        <v>44</v>
      </c>
      <c r="R140" s="27"/>
      <c r="S140" s="27"/>
      <c r="T140" s="27">
        <v>2000</v>
      </c>
      <c r="U140" s="27">
        <v>2000</v>
      </c>
      <c r="V140" s="10">
        <v>1</v>
      </c>
    </row>
    <row r="141" spans="2:22" ht="33" customHeight="1">
      <c r="B141" s="20">
        <f t="shared" si="2"/>
        <v>136</v>
      </c>
      <c r="C141" s="29" t="s">
        <v>354</v>
      </c>
      <c r="D141" s="24">
        <v>1974</v>
      </c>
      <c r="E141" s="24">
        <v>2</v>
      </c>
      <c r="F141" s="24">
        <v>6</v>
      </c>
      <c r="G141" s="24"/>
      <c r="H141" s="52">
        <v>321.10000000000002</v>
      </c>
      <c r="I141" s="24" t="s">
        <v>63</v>
      </c>
      <c r="J141" s="75" t="s">
        <v>355</v>
      </c>
      <c r="K141" s="48"/>
      <c r="L141" s="18"/>
      <c r="M141" s="18"/>
      <c r="N141" s="28"/>
      <c r="O141" s="28"/>
      <c r="P141" s="28"/>
      <c r="Q141" s="28" t="s">
        <v>44</v>
      </c>
      <c r="R141" s="27"/>
      <c r="S141" s="27"/>
      <c r="T141" s="27">
        <v>2000</v>
      </c>
      <c r="U141" s="27">
        <v>2000</v>
      </c>
      <c r="V141" s="10">
        <v>1</v>
      </c>
    </row>
    <row r="142" spans="2:22" ht="36.75" customHeight="1">
      <c r="B142" s="20">
        <f t="shared" si="2"/>
        <v>137</v>
      </c>
      <c r="C142" s="35" t="s">
        <v>356</v>
      </c>
      <c r="D142" s="32">
        <v>1977</v>
      </c>
      <c r="E142" s="32">
        <v>2</v>
      </c>
      <c r="F142" s="32">
        <v>9</v>
      </c>
      <c r="G142" s="32"/>
      <c r="H142" s="54">
        <v>421.5</v>
      </c>
      <c r="I142" s="24" t="s">
        <v>63</v>
      </c>
      <c r="J142" s="75" t="s">
        <v>357</v>
      </c>
      <c r="K142" s="48"/>
      <c r="L142" s="18"/>
      <c r="M142" s="18"/>
      <c r="N142" s="28"/>
      <c r="O142" s="28"/>
      <c r="P142" s="28"/>
      <c r="Q142" s="28" t="s">
        <v>44</v>
      </c>
      <c r="R142" s="27"/>
      <c r="S142" s="27"/>
      <c r="T142" s="27">
        <v>2000</v>
      </c>
      <c r="U142" s="27">
        <v>2000</v>
      </c>
      <c r="V142" s="10">
        <v>1</v>
      </c>
    </row>
    <row r="143" spans="2:22" ht="36" customHeight="1">
      <c r="B143" s="20">
        <f t="shared" si="2"/>
        <v>138</v>
      </c>
      <c r="C143" s="35" t="s">
        <v>358</v>
      </c>
      <c r="D143" s="32">
        <v>1971</v>
      </c>
      <c r="E143" s="32">
        <v>2</v>
      </c>
      <c r="F143" s="53">
        <v>8</v>
      </c>
      <c r="G143" s="53">
        <v>404.9</v>
      </c>
      <c r="H143" s="54">
        <v>380.6</v>
      </c>
      <c r="I143" s="24" t="s">
        <v>63</v>
      </c>
      <c r="J143" s="75" t="s">
        <v>359</v>
      </c>
      <c r="K143" s="48"/>
      <c r="L143" s="18"/>
      <c r="M143" s="55">
        <v>786.2</v>
      </c>
      <c r="N143" s="28"/>
      <c r="O143" s="28"/>
      <c r="P143" s="28"/>
      <c r="Q143" s="44" t="s">
        <v>181</v>
      </c>
      <c r="R143" s="27"/>
      <c r="S143" s="27">
        <v>2017</v>
      </c>
      <c r="T143" s="27">
        <v>1500</v>
      </c>
      <c r="U143" s="27">
        <v>1500</v>
      </c>
      <c r="V143" s="10">
        <v>1</v>
      </c>
    </row>
    <row r="144" spans="2:22" ht="57" customHeight="1">
      <c r="B144" s="20">
        <f t="shared" si="2"/>
        <v>139</v>
      </c>
      <c r="C144" s="35" t="s">
        <v>360</v>
      </c>
      <c r="D144" s="32">
        <v>1971</v>
      </c>
      <c r="E144" s="32">
        <v>2</v>
      </c>
      <c r="F144" s="53">
        <v>18</v>
      </c>
      <c r="G144" s="53"/>
      <c r="H144" s="54">
        <v>919.6</v>
      </c>
      <c r="I144" s="24" t="s">
        <v>63</v>
      </c>
      <c r="J144" s="64" t="s">
        <v>361</v>
      </c>
      <c r="K144" s="48"/>
      <c r="L144" s="18"/>
      <c r="M144" s="55">
        <v>914.8</v>
      </c>
      <c r="N144" s="28"/>
      <c r="O144" s="28"/>
      <c r="P144" s="28"/>
      <c r="Q144" s="44" t="s">
        <v>181</v>
      </c>
      <c r="R144" s="27"/>
      <c r="S144" s="27">
        <v>2016</v>
      </c>
      <c r="T144" s="27">
        <v>3300</v>
      </c>
      <c r="U144" s="27">
        <v>3300</v>
      </c>
      <c r="V144" s="10">
        <v>1</v>
      </c>
    </row>
    <row r="145" spans="2:22" ht="37.5" customHeight="1">
      <c r="B145" s="20">
        <f t="shared" si="2"/>
        <v>140</v>
      </c>
      <c r="C145" s="29" t="s">
        <v>362</v>
      </c>
      <c r="D145" s="24">
        <v>1971</v>
      </c>
      <c r="E145" s="24">
        <v>2</v>
      </c>
      <c r="F145" s="56">
        <v>8</v>
      </c>
      <c r="G145" s="56"/>
      <c r="H145" s="52">
        <v>385.2</v>
      </c>
      <c r="I145" s="24" t="s">
        <v>63</v>
      </c>
      <c r="J145" s="75" t="s">
        <v>363</v>
      </c>
      <c r="K145" s="48"/>
      <c r="L145" s="18"/>
      <c r="M145" s="58">
        <v>385.2</v>
      </c>
      <c r="N145" s="28"/>
      <c r="O145" s="28"/>
      <c r="P145" s="28"/>
      <c r="Q145" s="44" t="s">
        <v>181</v>
      </c>
      <c r="R145" s="27"/>
      <c r="S145" s="27"/>
      <c r="T145" s="27">
        <v>1500</v>
      </c>
      <c r="U145" s="27">
        <v>1500</v>
      </c>
      <c r="V145" s="10">
        <v>1</v>
      </c>
    </row>
    <row r="146" spans="2:22" ht="51" customHeight="1">
      <c r="B146" s="20">
        <f t="shared" si="2"/>
        <v>141</v>
      </c>
      <c r="C146" s="29" t="s">
        <v>364</v>
      </c>
      <c r="D146" s="24">
        <v>1985</v>
      </c>
      <c r="E146" s="24">
        <v>3</v>
      </c>
      <c r="F146" s="56">
        <v>24</v>
      </c>
      <c r="G146" s="56"/>
      <c r="H146" s="52">
        <v>1167.0999999999999</v>
      </c>
      <c r="I146" s="24" t="s">
        <v>63</v>
      </c>
      <c r="J146" s="75" t="s">
        <v>365</v>
      </c>
      <c r="K146" s="48"/>
      <c r="L146" s="18"/>
      <c r="M146" s="58" t="s">
        <v>366</v>
      </c>
      <c r="N146" s="28"/>
      <c r="O146" s="28"/>
      <c r="P146" s="28"/>
      <c r="Q146" s="44" t="s">
        <v>181</v>
      </c>
      <c r="R146" s="27"/>
      <c r="S146" s="27"/>
      <c r="T146" s="27">
        <v>4400</v>
      </c>
      <c r="U146" s="27">
        <v>4400</v>
      </c>
      <c r="V146" s="10">
        <v>1</v>
      </c>
    </row>
    <row r="147" spans="2:22" ht="27.75" customHeight="1">
      <c r="B147" s="20">
        <f t="shared" si="2"/>
        <v>142</v>
      </c>
      <c r="C147" s="29" t="s">
        <v>367</v>
      </c>
      <c r="D147" s="24">
        <v>1958</v>
      </c>
      <c r="E147" s="24">
        <v>2</v>
      </c>
      <c r="F147" s="56">
        <v>21</v>
      </c>
      <c r="G147" s="56"/>
      <c r="H147" s="52">
        <v>491.3</v>
      </c>
      <c r="I147" s="24" t="s">
        <v>104</v>
      </c>
      <c r="J147" s="75" t="s">
        <v>368</v>
      </c>
      <c r="K147" s="32"/>
      <c r="L147" s="18"/>
      <c r="M147" s="58">
        <v>510.3</v>
      </c>
      <c r="N147" s="28"/>
      <c r="O147" s="28"/>
      <c r="P147" s="28" t="s">
        <v>369</v>
      </c>
      <c r="Q147" s="44" t="s">
        <v>181</v>
      </c>
      <c r="R147" s="27"/>
      <c r="S147" s="27"/>
      <c r="T147" s="27">
        <v>1300</v>
      </c>
      <c r="U147" s="27">
        <v>1300</v>
      </c>
      <c r="V147" s="10">
        <v>1</v>
      </c>
    </row>
    <row r="148" spans="2:22" ht="50.25" customHeight="1">
      <c r="B148" s="20">
        <f t="shared" si="2"/>
        <v>143</v>
      </c>
      <c r="C148" s="35" t="s">
        <v>370</v>
      </c>
      <c r="D148" s="32">
        <v>1973</v>
      </c>
      <c r="E148" s="32">
        <v>2</v>
      </c>
      <c r="F148" s="32">
        <v>16</v>
      </c>
      <c r="G148" s="32"/>
      <c r="H148" s="54">
        <v>712.6</v>
      </c>
      <c r="I148" s="24" t="s">
        <v>63</v>
      </c>
      <c r="J148" s="64" t="s">
        <v>371</v>
      </c>
      <c r="K148" s="48"/>
      <c r="L148" s="18"/>
      <c r="M148" s="18"/>
      <c r="N148" s="28"/>
      <c r="O148" s="28"/>
      <c r="P148" s="28"/>
      <c r="Q148" s="28" t="s">
        <v>44</v>
      </c>
      <c r="R148" s="27"/>
      <c r="S148" s="27"/>
      <c r="T148" s="27">
        <v>1313</v>
      </c>
      <c r="U148" s="27"/>
      <c r="V148" s="10">
        <v>1</v>
      </c>
    </row>
    <row r="149" spans="2:22" ht="26.25" customHeight="1">
      <c r="B149" s="20">
        <f t="shared" si="2"/>
        <v>144</v>
      </c>
      <c r="C149" s="29" t="s">
        <v>372</v>
      </c>
      <c r="D149" s="24">
        <v>1970</v>
      </c>
      <c r="E149" s="24">
        <v>2</v>
      </c>
      <c r="F149" s="24">
        <v>16</v>
      </c>
      <c r="G149" s="24"/>
      <c r="H149" s="52">
        <v>728.3</v>
      </c>
      <c r="I149" s="24" t="s">
        <v>63</v>
      </c>
      <c r="J149" s="75" t="s">
        <v>373</v>
      </c>
      <c r="K149" s="48"/>
      <c r="L149" s="18"/>
      <c r="M149" s="18"/>
      <c r="N149" s="28"/>
      <c r="O149" s="28"/>
      <c r="P149" s="28"/>
      <c r="Q149" s="28" t="s">
        <v>44</v>
      </c>
      <c r="R149" s="27"/>
      <c r="S149" s="27"/>
      <c r="T149" s="27">
        <v>1144</v>
      </c>
      <c r="U149" s="27"/>
      <c r="V149" s="10">
        <v>1</v>
      </c>
    </row>
    <row r="150" spans="2:22" ht="42" hidden="1" customHeight="1">
      <c r="B150" s="20">
        <f t="shared" si="2"/>
        <v>145</v>
      </c>
      <c r="C150" s="21" t="s">
        <v>374</v>
      </c>
      <c r="D150" s="17">
        <v>2013</v>
      </c>
      <c r="E150" s="17">
        <v>1</v>
      </c>
      <c r="F150" s="17">
        <v>5</v>
      </c>
      <c r="G150" s="17"/>
      <c r="H150" s="57">
        <v>200.7</v>
      </c>
      <c r="I150" s="24" t="s">
        <v>104</v>
      </c>
      <c r="J150" s="74" t="s">
        <v>375</v>
      </c>
      <c r="K150" s="61"/>
      <c r="L150" s="61" t="s">
        <v>43</v>
      </c>
      <c r="M150" s="61"/>
      <c r="N150" s="28" t="s">
        <v>44</v>
      </c>
      <c r="O150" s="28"/>
      <c r="P150" s="28"/>
      <c r="Q150" s="28" t="s">
        <v>44</v>
      </c>
      <c r="R150" s="27"/>
      <c r="S150" s="27"/>
      <c r="T150" s="27">
        <v>900</v>
      </c>
      <c r="U150" s="27"/>
      <c r="V150" s="19" t="s">
        <v>479</v>
      </c>
    </row>
    <row r="151" spans="2:22" ht="38.25" hidden="1" customHeight="1">
      <c r="B151" s="20">
        <f t="shared" si="2"/>
        <v>146</v>
      </c>
      <c r="C151" s="21" t="s">
        <v>376</v>
      </c>
      <c r="D151" s="17">
        <v>2013</v>
      </c>
      <c r="E151" s="17">
        <v>1</v>
      </c>
      <c r="F151" s="17">
        <v>5</v>
      </c>
      <c r="G151" s="17"/>
      <c r="H151" s="57">
        <v>200.7</v>
      </c>
      <c r="I151" s="24" t="s">
        <v>104</v>
      </c>
      <c r="J151" s="74" t="s">
        <v>377</v>
      </c>
      <c r="K151" s="61"/>
      <c r="L151" s="61" t="s">
        <v>43</v>
      </c>
      <c r="M151" s="61"/>
      <c r="N151" s="28" t="s">
        <v>44</v>
      </c>
      <c r="O151" s="28"/>
      <c r="P151" s="28"/>
      <c r="Q151" s="28" t="s">
        <v>44</v>
      </c>
      <c r="R151" s="27"/>
      <c r="S151" s="27"/>
      <c r="T151" s="27">
        <v>900</v>
      </c>
      <c r="U151" s="27"/>
      <c r="V151" s="19" t="s">
        <v>479</v>
      </c>
    </row>
    <row r="152" spans="2:22" ht="39.75" hidden="1" customHeight="1">
      <c r="B152" s="20">
        <f t="shared" si="2"/>
        <v>147</v>
      </c>
      <c r="C152" s="21" t="s">
        <v>378</v>
      </c>
      <c r="D152" s="17">
        <v>2013</v>
      </c>
      <c r="E152" s="17">
        <v>1</v>
      </c>
      <c r="F152" s="17">
        <v>5</v>
      </c>
      <c r="G152" s="17"/>
      <c r="H152" s="57">
        <v>200.7</v>
      </c>
      <c r="I152" s="24" t="s">
        <v>104</v>
      </c>
      <c r="J152" s="74" t="s">
        <v>379</v>
      </c>
      <c r="K152" s="61"/>
      <c r="L152" s="61" t="s">
        <v>43</v>
      </c>
      <c r="M152" s="61"/>
      <c r="N152" s="28" t="s">
        <v>44</v>
      </c>
      <c r="O152" s="28"/>
      <c r="P152" s="28"/>
      <c r="Q152" s="28" t="s">
        <v>44</v>
      </c>
      <c r="R152" s="27"/>
      <c r="S152" s="27"/>
      <c r="T152" s="27">
        <v>1000</v>
      </c>
      <c r="U152" s="27"/>
      <c r="V152" s="19" t="s">
        <v>479</v>
      </c>
    </row>
    <row r="153" spans="2:22" ht="39.75" hidden="1" customHeight="1">
      <c r="B153" s="20">
        <f t="shared" si="2"/>
        <v>148</v>
      </c>
      <c r="C153" s="21" t="s">
        <v>380</v>
      </c>
      <c r="D153" s="17">
        <v>2015</v>
      </c>
      <c r="E153" s="17">
        <v>2</v>
      </c>
      <c r="F153" s="17">
        <v>22</v>
      </c>
      <c r="G153" s="17"/>
      <c r="H153" s="57">
        <v>870.5</v>
      </c>
      <c r="I153" s="24" t="s">
        <v>41</v>
      </c>
      <c r="J153" s="84" t="s">
        <v>54</v>
      </c>
      <c r="K153" s="61"/>
      <c r="L153" s="61"/>
      <c r="M153" s="61"/>
      <c r="N153" s="28"/>
      <c r="O153" s="28"/>
      <c r="P153" s="28"/>
      <c r="Q153" s="44" t="s">
        <v>45</v>
      </c>
      <c r="R153" s="27"/>
      <c r="S153" s="27"/>
      <c r="T153" s="27">
        <v>4050</v>
      </c>
      <c r="U153" s="27"/>
      <c r="V153" s="19" t="s">
        <v>479</v>
      </c>
    </row>
    <row r="154" spans="2:22" ht="56.25" hidden="1" customHeight="1">
      <c r="B154" s="20">
        <f t="shared" si="2"/>
        <v>149</v>
      </c>
      <c r="C154" s="21" t="s">
        <v>381</v>
      </c>
      <c r="D154" s="17">
        <v>2013</v>
      </c>
      <c r="E154" s="17">
        <v>1</v>
      </c>
      <c r="F154" s="17">
        <v>5</v>
      </c>
      <c r="G154" s="17"/>
      <c r="H154" s="57">
        <v>200.7</v>
      </c>
      <c r="I154" s="24" t="s">
        <v>104</v>
      </c>
      <c r="J154" s="74" t="s">
        <v>382</v>
      </c>
      <c r="K154" s="61"/>
      <c r="L154" s="61" t="s">
        <v>43</v>
      </c>
      <c r="M154" s="61"/>
      <c r="N154" s="28" t="s">
        <v>44</v>
      </c>
      <c r="O154" s="28"/>
      <c r="P154" s="28"/>
      <c r="Q154" s="28" t="s">
        <v>44</v>
      </c>
      <c r="R154" s="27"/>
      <c r="S154" s="27"/>
      <c r="T154" s="27">
        <v>900</v>
      </c>
      <c r="U154" s="27"/>
      <c r="V154" s="19" t="s">
        <v>479</v>
      </c>
    </row>
    <row r="155" spans="2:22" ht="39.75" hidden="1" customHeight="1">
      <c r="B155" s="20">
        <f t="shared" si="2"/>
        <v>150</v>
      </c>
      <c r="C155" s="21" t="s">
        <v>383</v>
      </c>
      <c r="D155" s="17">
        <v>2013</v>
      </c>
      <c r="E155" s="17">
        <v>1</v>
      </c>
      <c r="F155" s="17">
        <v>5</v>
      </c>
      <c r="G155" s="17"/>
      <c r="H155" s="57">
        <v>200.7</v>
      </c>
      <c r="I155" s="24" t="s">
        <v>104</v>
      </c>
      <c r="J155" s="74" t="s">
        <v>384</v>
      </c>
      <c r="K155" s="61"/>
      <c r="L155" s="61" t="s">
        <v>43</v>
      </c>
      <c r="M155" s="61"/>
      <c r="N155" s="28" t="s">
        <v>44</v>
      </c>
      <c r="O155" s="28"/>
      <c r="P155" s="28"/>
      <c r="Q155" s="28" t="s">
        <v>44</v>
      </c>
      <c r="R155" s="27"/>
      <c r="S155" s="27"/>
      <c r="T155" s="27">
        <v>900</v>
      </c>
      <c r="U155" s="27"/>
      <c r="V155" s="19" t="s">
        <v>479</v>
      </c>
    </row>
    <row r="156" spans="2:22" ht="40.5" hidden="1" customHeight="1">
      <c r="B156" s="20">
        <f t="shared" si="2"/>
        <v>151</v>
      </c>
      <c r="C156" s="21" t="s">
        <v>385</v>
      </c>
      <c r="D156" s="17">
        <v>2013</v>
      </c>
      <c r="E156" s="17">
        <v>1</v>
      </c>
      <c r="F156" s="17">
        <v>5</v>
      </c>
      <c r="G156" s="17"/>
      <c r="H156" s="57">
        <v>200.7</v>
      </c>
      <c r="I156" s="24" t="s">
        <v>104</v>
      </c>
      <c r="J156" s="74" t="s">
        <v>386</v>
      </c>
      <c r="K156" s="61"/>
      <c r="L156" s="61" t="s">
        <v>43</v>
      </c>
      <c r="M156" s="61"/>
      <c r="N156" s="28" t="s">
        <v>44</v>
      </c>
      <c r="O156" s="28"/>
      <c r="P156" s="28"/>
      <c r="Q156" s="28" t="s">
        <v>44</v>
      </c>
      <c r="R156" s="27"/>
      <c r="S156" s="27"/>
      <c r="T156" s="27">
        <v>1000</v>
      </c>
      <c r="U156" s="27"/>
      <c r="V156" s="19" t="s">
        <v>479</v>
      </c>
    </row>
    <row r="157" spans="2:22" ht="48.75" customHeight="1">
      <c r="B157" s="20">
        <f t="shared" si="2"/>
        <v>152</v>
      </c>
      <c r="C157" s="40" t="s">
        <v>387</v>
      </c>
      <c r="D157" s="32">
        <v>1983</v>
      </c>
      <c r="E157" s="32">
        <v>5</v>
      </c>
      <c r="F157" s="53">
        <v>87</v>
      </c>
      <c r="G157" s="53"/>
      <c r="H157" s="57">
        <v>3987.9</v>
      </c>
      <c r="I157" s="24" t="s">
        <v>41</v>
      </c>
      <c r="J157" s="74" t="s">
        <v>388</v>
      </c>
      <c r="K157" s="48"/>
      <c r="L157" s="18"/>
      <c r="M157" s="58">
        <v>4942.6000000000004</v>
      </c>
      <c r="N157" s="28"/>
      <c r="O157" s="44" t="s">
        <v>204</v>
      </c>
      <c r="P157" s="59" t="s">
        <v>170</v>
      </c>
      <c r="Q157" s="28" t="s">
        <v>44</v>
      </c>
      <c r="R157" s="27"/>
      <c r="S157" s="27"/>
      <c r="T157" s="27"/>
      <c r="U157" s="27"/>
      <c r="V157" s="10">
        <v>1</v>
      </c>
    </row>
    <row r="158" spans="2:22" ht="25.5" customHeight="1">
      <c r="B158" s="20">
        <f t="shared" si="2"/>
        <v>153</v>
      </c>
      <c r="C158" s="40" t="s">
        <v>389</v>
      </c>
      <c r="D158" s="32">
        <v>1988</v>
      </c>
      <c r="E158" s="32">
        <v>5</v>
      </c>
      <c r="F158" s="53">
        <v>86</v>
      </c>
      <c r="G158" s="53">
        <v>4005.1</v>
      </c>
      <c r="H158" s="57">
        <v>2260.8000000000002</v>
      </c>
      <c r="I158" s="24" t="s">
        <v>104</v>
      </c>
      <c r="J158" s="74" t="s">
        <v>390</v>
      </c>
      <c r="K158" s="48"/>
      <c r="L158" s="18"/>
      <c r="M158" s="58">
        <v>5047</v>
      </c>
      <c r="N158" s="28"/>
      <c r="O158" s="28" t="s">
        <v>204</v>
      </c>
      <c r="P158" s="49" t="s">
        <v>69</v>
      </c>
      <c r="Q158" s="28" t="s">
        <v>44</v>
      </c>
      <c r="R158" s="27"/>
      <c r="S158" s="27"/>
      <c r="T158" s="27"/>
      <c r="U158" s="27"/>
      <c r="V158" s="10">
        <v>1</v>
      </c>
    </row>
    <row r="159" spans="2:22" ht="57" customHeight="1">
      <c r="B159" s="20">
        <f t="shared" si="2"/>
        <v>154</v>
      </c>
      <c r="C159" s="29" t="s">
        <v>391</v>
      </c>
      <c r="D159" s="24">
        <v>1980</v>
      </c>
      <c r="E159" s="24">
        <v>5</v>
      </c>
      <c r="F159" s="56">
        <v>90</v>
      </c>
      <c r="G159" s="56"/>
      <c r="H159" s="52">
        <v>5466.6</v>
      </c>
      <c r="I159" s="24" t="s">
        <v>267</v>
      </c>
      <c r="J159" s="75" t="s">
        <v>392</v>
      </c>
      <c r="K159" s="48"/>
      <c r="L159" s="18"/>
      <c r="M159" s="58">
        <v>5466.6</v>
      </c>
      <c r="N159" s="28"/>
      <c r="O159" s="44" t="s">
        <v>204</v>
      </c>
      <c r="P159" s="59" t="s">
        <v>170</v>
      </c>
      <c r="Q159" s="28" t="s">
        <v>44</v>
      </c>
      <c r="R159" s="27"/>
      <c r="S159" s="27">
        <v>2016</v>
      </c>
      <c r="T159" s="27"/>
      <c r="U159" s="27"/>
      <c r="V159" s="10">
        <v>1</v>
      </c>
    </row>
    <row r="160" spans="2:22" ht="42.75" customHeight="1">
      <c r="B160" s="20">
        <f t="shared" si="2"/>
        <v>155</v>
      </c>
      <c r="C160" s="29" t="s">
        <v>393</v>
      </c>
      <c r="D160" s="24">
        <v>1987</v>
      </c>
      <c r="E160" s="24">
        <v>5</v>
      </c>
      <c r="F160" s="56">
        <v>29</v>
      </c>
      <c r="G160" s="56"/>
      <c r="H160" s="52">
        <v>1644</v>
      </c>
      <c r="I160" s="69" t="s">
        <v>63</v>
      </c>
      <c r="J160" s="75" t="s">
        <v>394</v>
      </c>
      <c r="K160" s="48"/>
      <c r="L160" s="18"/>
      <c r="M160" s="58">
        <v>1644</v>
      </c>
      <c r="N160" s="28"/>
      <c r="O160" s="28" t="s">
        <v>204</v>
      </c>
      <c r="P160" s="28" t="s">
        <v>69</v>
      </c>
      <c r="Q160" s="28" t="s">
        <v>44</v>
      </c>
      <c r="R160" s="27"/>
      <c r="S160" s="27"/>
      <c r="T160" s="27"/>
      <c r="U160" s="27"/>
      <c r="V160" s="10">
        <v>1</v>
      </c>
    </row>
    <row r="161" spans="2:22" ht="84.75" customHeight="1">
      <c r="B161" s="20">
        <f t="shared" si="2"/>
        <v>156</v>
      </c>
      <c r="C161" s="40" t="s">
        <v>395</v>
      </c>
      <c r="D161" s="17">
        <v>1986</v>
      </c>
      <c r="E161" s="17">
        <v>5</v>
      </c>
      <c r="F161" s="56">
        <v>58</v>
      </c>
      <c r="G161" s="56"/>
      <c r="H161" s="57">
        <v>2592.5</v>
      </c>
      <c r="I161" s="24" t="s">
        <v>267</v>
      </c>
      <c r="J161" s="76" t="s">
        <v>396</v>
      </c>
      <c r="K161" s="48"/>
      <c r="L161" s="18"/>
      <c r="M161" s="58">
        <v>2592.5</v>
      </c>
      <c r="N161" s="28" t="s">
        <v>44</v>
      </c>
      <c r="O161" s="28" t="s">
        <v>204</v>
      </c>
      <c r="P161" s="28" t="s">
        <v>69</v>
      </c>
      <c r="Q161" s="28" t="s">
        <v>44</v>
      </c>
      <c r="R161" s="27"/>
      <c r="S161" s="27">
        <v>2016</v>
      </c>
      <c r="T161" s="27"/>
      <c r="U161" s="27"/>
      <c r="V161" s="10">
        <v>1</v>
      </c>
    </row>
    <row r="162" spans="2:22" ht="52.5" customHeight="1">
      <c r="B162" s="20">
        <f t="shared" si="2"/>
        <v>157</v>
      </c>
      <c r="C162" s="29" t="s">
        <v>397</v>
      </c>
      <c r="D162" s="24">
        <v>1966</v>
      </c>
      <c r="E162" s="24">
        <v>4</v>
      </c>
      <c r="F162" s="56">
        <v>32</v>
      </c>
      <c r="G162" s="56"/>
      <c r="H162" s="52">
        <v>962.7</v>
      </c>
      <c r="I162" s="24" t="s">
        <v>398</v>
      </c>
      <c r="J162" s="75" t="s">
        <v>399</v>
      </c>
      <c r="K162" s="48"/>
      <c r="L162" s="18"/>
      <c r="M162" s="58">
        <v>1459.7</v>
      </c>
      <c r="N162" s="28"/>
      <c r="O162" s="28"/>
      <c r="P162" s="28" t="s">
        <v>69</v>
      </c>
      <c r="Q162" s="44"/>
      <c r="R162" s="27"/>
      <c r="S162" s="27">
        <v>2016</v>
      </c>
      <c r="T162" s="27"/>
      <c r="U162" s="27">
        <v>4800</v>
      </c>
      <c r="V162" s="10">
        <v>1</v>
      </c>
    </row>
    <row r="163" spans="2:22" ht="28.5" customHeight="1">
      <c r="B163" s="20">
        <f t="shared" si="2"/>
        <v>158</v>
      </c>
      <c r="C163" s="29" t="s">
        <v>400</v>
      </c>
      <c r="D163" s="24">
        <v>1976</v>
      </c>
      <c r="E163" s="24">
        <v>2</v>
      </c>
      <c r="F163" s="24">
        <v>18</v>
      </c>
      <c r="G163" s="24"/>
      <c r="H163" s="52">
        <v>1222.5</v>
      </c>
      <c r="I163" s="24" t="s">
        <v>63</v>
      </c>
      <c r="J163" s="75" t="s">
        <v>401</v>
      </c>
      <c r="K163" s="48"/>
      <c r="L163" s="18"/>
      <c r="M163" s="18"/>
      <c r="N163" s="28"/>
      <c r="O163" s="28"/>
      <c r="P163" s="28"/>
      <c r="Q163" s="44" t="s">
        <v>181</v>
      </c>
      <c r="R163" s="27"/>
      <c r="S163" s="27"/>
      <c r="T163" s="27"/>
      <c r="U163" s="27">
        <v>3000</v>
      </c>
      <c r="V163" s="10">
        <v>1</v>
      </c>
    </row>
    <row r="164" spans="2:22" ht="25.5" customHeight="1">
      <c r="B164" s="20">
        <f t="shared" si="2"/>
        <v>159</v>
      </c>
      <c r="C164" s="40" t="s">
        <v>402</v>
      </c>
      <c r="D164" s="32"/>
      <c r="E164" s="32">
        <v>3</v>
      </c>
      <c r="F164" s="53">
        <v>27</v>
      </c>
      <c r="G164" s="53"/>
      <c r="H164" s="57">
        <v>1322.1</v>
      </c>
      <c r="I164" s="24" t="s">
        <v>63</v>
      </c>
      <c r="J164" s="74" t="s">
        <v>403</v>
      </c>
      <c r="K164" s="48"/>
      <c r="L164" s="18"/>
      <c r="M164" s="58">
        <v>1322.1</v>
      </c>
      <c r="N164" s="28"/>
      <c r="O164" s="28" t="s">
        <v>68</v>
      </c>
      <c r="P164" s="28" t="s">
        <v>369</v>
      </c>
      <c r="Q164" s="44" t="s">
        <v>181</v>
      </c>
      <c r="R164" s="27"/>
      <c r="S164" s="27"/>
      <c r="T164" s="27"/>
      <c r="U164" s="27">
        <v>2500</v>
      </c>
      <c r="V164" s="10">
        <v>1</v>
      </c>
    </row>
    <row r="165" spans="2:22" ht="25.5" customHeight="1">
      <c r="B165" s="20">
        <f t="shared" si="2"/>
        <v>160</v>
      </c>
      <c r="C165" s="29" t="s">
        <v>404</v>
      </c>
      <c r="D165" s="24">
        <v>1959</v>
      </c>
      <c r="E165" s="24">
        <v>1</v>
      </c>
      <c r="F165" s="24">
        <v>10</v>
      </c>
      <c r="G165" s="24"/>
      <c r="H165" s="52">
        <v>158.30000000000001</v>
      </c>
      <c r="I165" s="24" t="s">
        <v>63</v>
      </c>
      <c r="J165" s="75"/>
      <c r="K165" s="61"/>
      <c r="L165" s="61" t="s">
        <v>43</v>
      </c>
      <c r="M165" s="61"/>
      <c r="N165" s="28"/>
      <c r="O165" s="28"/>
      <c r="P165" s="28"/>
      <c r="Q165" s="28"/>
      <c r="R165" s="27"/>
      <c r="S165" s="27"/>
      <c r="T165" s="27"/>
      <c r="U165" s="27"/>
      <c r="V165" s="10">
        <v>1</v>
      </c>
    </row>
    <row r="166" spans="2:22" ht="25.5" customHeight="1">
      <c r="B166" s="20">
        <f t="shared" si="2"/>
        <v>161</v>
      </c>
      <c r="C166" s="29" t="s">
        <v>405</v>
      </c>
      <c r="D166" s="24">
        <v>1985</v>
      </c>
      <c r="E166" s="24">
        <v>2</v>
      </c>
      <c r="F166" s="24">
        <v>24</v>
      </c>
      <c r="G166" s="24"/>
      <c r="H166" s="52">
        <v>1152.8</v>
      </c>
      <c r="I166" s="24" t="s">
        <v>104</v>
      </c>
      <c r="J166" s="75" t="s">
        <v>406</v>
      </c>
      <c r="K166" s="48"/>
      <c r="L166" s="18"/>
      <c r="M166" s="18"/>
      <c r="N166" s="28"/>
      <c r="O166" s="28"/>
      <c r="P166" s="28"/>
      <c r="Q166" s="28" t="s">
        <v>44</v>
      </c>
      <c r="R166" s="27"/>
      <c r="S166" s="27"/>
      <c r="T166" s="27"/>
      <c r="U166" s="27">
        <v>1500</v>
      </c>
      <c r="V166" s="10">
        <v>1</v>
      </c>
    </row>
    <row r="167" spans="2:22" ht="51">
      <c r="B167" s="20">
        <f t="shared" si="2"/>
        <v>162</v>
      </c>
      <c r="C167" s="29" t="s">
        <v>407</v>
      </c>
      <c r="D167" s="24">
        <v>1987</v>
      </c>
      <c r="E167" s="24">
        <v>2</v>
      </c>
      <c r="F167" s="24">
        <v>22</v>
      </c>
      <c r="G167" s="24"/>
      <c r="H167" s="52">
        <v>1352.1</v>
      </c>
      <c r="I167" s="24" t="s">
        <v>408</v>
      </c>
      <c r="J167" s="75" t="s">
        <v>409</v>
      </c>
      <c r="K167" s="48"/>
      <c r="L167" s="18"/>
      <c r="M167" s="18"/>
      <c r="N167" s="28"/>
      <c r="O167" s="28"/>
      <c r="P167" s="28"/>
      <c r="Q167" s="28" t="s">
        <v>44</v>
      </c>
      <c r="R167" s="27"/>
      <c r="S167" s="27"/>
      <c r="T167" s="27"/>
      <c r="U167" s="27">
        <v>1500</v>
      </c>
      <c r="V167" s="10">
        <v>1</v>
      </c>
    </row>
    <row r="168" spans="2:22" ht="25.5" customHeight="1">
      <c r="B168" s="20">
        <f t="shared" si="2"/>
        <v>163</v>
      </c>
      <c r="C168" s="29" t="s">
        <v>410</v>
      </c>
      <c r="D168" s="24">
        <v>1997</v>
      </c>
      <c r="E168" s="24">
        <v>2</v>
      </c>
      <c r="F168" s="24">
        <v>18</v>
      </c>
      <c r="G168" s="24"/>
      <c r="H168" s="52">
        <v>893.1</v>
      </c>
      <c r="I168" s="24" t="s">
        <v>104</v>
      </c>
      <c r="J168" s="75" t="s">
        <v>411</v>
      </c>
      <c r="K168" s="48"/>
      <c r="L168" s="18"/>
      <c r="M168" s="18"/>
      <c r="N168" s="28"/>
      <c r="O168" s="28"/>
      <c r="P168" s="28"/>
      <c r="Q168" s="28" t="s">
        <v>44</v>
      </c>
      <c r="R168" s="27"/>
      <c r="S168" s="27"/>
      <c r="T168" s="27"/>
      <c r="U168" s="27">
        <v>1500</v>
      </c>
      <c r="V168" s="10">
        <v>1</v>
      </c>
    </row>
    <row r="169" spans="2:22" ht="52.5" customHeight="1">
      <c r="B169" s="20">
        <f t="shared" si="2"/>
        <v>164</v>
      </c>
      <c r="C169" s="29" t="s">
        <v>412</v>
      </c>
      <c r="D169" s="24">
        <v>1996</v>
      </c>
      <c r="E169" s="24">
        <v>3</v>
      </c>
      <c r="F169" s="24">
        <v>40</v>
      </c>
      <c r="G169" s="24"/>
      <c r="H169" s="52">
        <v>3299</v>
      </c>
      <c r="I169" s="24" t="s">
        <v>413</v>
      </c>
      <c r="J169" s="75" t="s">
        <v>414</v>
      </c>
      <c r="K169" s="48"/>
      <c r="L169" s="18"/>
      <c r="M169" s="18"/>
      <c r="N169" s="28"/>
      <c r="O169" s="28"/>
      <c r="P169" s="28"/>
      <c r="Q169" s="28" t="s">
        <v>44</v>
      </c>
      <c r="R169" s="27"/>
      <c r="S169" s="27"/>
      <c r="T169" s="27"/>
      <c r="U169" s="27">
        <v>1500</v>
      </c>
      <c r="V169" s="10">
        <v>1</v>
      </c>
    </row>
    <row r="170" spans="2:22" ht="44.25" customHeight="1">
      <c r="B170" s="20">
        <f t="shared" si="2"/>
        <v>165</v>
      </c>
      <c r="C170" s="29" t="s">
        <v>415</v>
      </c>
      <c r="D170" s="32">
        <v>1988</v>
      </c>
      <c r="E170" s="32">
        <v>3</v>
      </c>
      <c r="F170" s="53">
        <v>18</v>
      </c>
      <c r="G170" s="53"/>
      <c r="H170" s="54">
        <v>1184.7</v>
      </c>
      <c r="I170" s="24" t="s">
        <v>63</v>
      </c>
      <c r="J170" s="64" t="s">
        <v>416</v>
      </c>
      <c r="K170" s="48"/>
      <c r="L170" s="18"/>
      <c r="M170" s="55">
        <v>1184.7</v>
      </c>
      <c r="N170" s="28"/>
      <c r="O170" s="28"/>
      <c r="P170" s="28"/>
      <c r="Q170" s="28" t="s">
        <v>44</v>
      </c>
      <c r="R170" s="27"/>
      <c r="S170" s="27"/>
      <c r="T170" s="27"/>
      <c r="U170" s="27"/>
      <c r="V170" s="10">
        <v>1</v>
      </c>
    </row>
    <row r="171" spans="2:22" ht="54.75" customHeight="1">
      <c r="B171" s="20">
        <f t="shared" si="2"/>
        <v>166</v>
      </c>
      <c r="C171" s="35" t="s">
        <v>417</v>
      </c>
      <c r="D171" s="32">
        <v>1980</v>
      </c>
      <c r="E171" s="32">
        <v>3</v>
      </c>
      <c r="F171" s="53">
        <v>27</v>
      </c>
      <c r="G171" s="53"/>
      <c r="H171" s="54">
        <v>2000.2</v>
      </c>
      <c r="I171" s="24" t="s">
        <v>63</v>
      </c>
      <c r="J171" s="64" t="s">
        <v>418</v>
      </c>
      <c r="K171" s="48"/>
      <c r="L171" s="18"/>
      <c r="M171" s="55">
        <v>2000.2</v>
      </c>
      <c r="N171" s="28"/>
      <c r="O171" s="28"/>
      <c r="P171" s="28" t="s">
        <v>69</v>
      </c>
      <c r="Q171" s="28" t="s">
        <v>44</v>
      </c>
      <c r="R171" s="27"/>
      <c r="S171" s="27"/>
      <c r="T171" s="27"/>
      <c r="U171" s="27"/>
      <c r="V171" s="10">
        <v>1</v>
      </c>
    </row>
    <row r="172" spans="2:22" ht="37.5" customHeight="1">
      <c r="B172" s="20">
        <f t="shared" si="2"/>
        <v>167</v>
      </c>
      <c r="C172" s="29" t="s">
        <v>419</v>
      </c>
      <c r="D172" s="24">
        <v>1974</v>
      </c>
      <c r="E172" s="24">
        <v>2</v>
      </c>
      <c r="F172" s="24">
        <v>22</v>
      </c>
      <c r="G172" s="24"/>
      <c r="H172" s="52" t="s">
        <v>420</v>
      </c>
      <c r="I172" s="24" t="s">
        <v>63</v>
      </c>
      <c r="J172" s="75" t="s">
        <v>421</v>
      </c>
      <c r="K172" s="48"/>
      <c r="L172" s="18"/>
      <c r="M172" s="18"/>
      <c r="N172" s="28"/>
      <c r="O172" s="28"/>
      <c r="P172" s="28"/>
      <c r="Q172" s="28" t="s">
        <v>44</v>
      </c>
      <c r="R172" s="27"/>
      <c r="S172" s="27"/>
      <c r="T172" s="27"/>
      <c r="U172" s="27">
        <v>1500</v>
      </c>
      <c r="V172" s="10">
        <v>1</v>
      </c>
    </row>
    <row r="173" spans="2:22" ht="54.75" customHeight="1">
      <c r="B173" s="20">
        <f t="shared" si="2"/>
        <v>168</v>
      </c>
      <c r="C173" s="29" t="s">
        <v>422</v>
      </c>
      <c r="D173" s="24">
        <v>1974</v>
      </c>
      <c r="E173" s="24">
        <v>2</v>
      </c>
      <c r="F173" s="24">
        <v>22</v>
      </c>
      <c r="G173" s="24"/>
      <c r="H173" s="52">
        <v>1435.2</v>
      </c>
      <c r="I173" s="24" t="s">
        <v>413</v>
      </c>
      <c r="J173" s="75" t="s">
        <v>423</v>
      </c>
      <c r="K173" s="48"/>
      <c r="L173" s="18"/>
      <c r="M173" s="18"/>
      <c r="N173" s="28" t="s">
        <v>44</v>
      </c>
      <c r="O173" s="28"/>
      <c r="P173" s="28"/>
      <c r="Q173" s="28" t="s">
        <v>44</v>
      </c>
      <c r="R173" s="27"/>
      <c r="S173" s="27"/>
      <c r="T173" s="27"/>
      <c r="U173" s="27">
        <v>1700</v>
      </c>
      <c r="V173" s="10">
        <v>1</v>
      </c>
    </row>
    <row r="174" spans="2:22" ht="40.5" customHeight="1">
      <c r="B174" s="20">
        <f t="shared" si="2"/>
        <v>169</v>
      </c>
      <c r="C174" s="29" t="s">
        <v>424</v>
      </c>
      <c r="D174" s="24">
        <v>1987</v>
      </c>
      <c r="E174" s="24">
        <v>3</v>
      </c>
      <c r="F174" s="24">
        <v>24</v>
      </c>
      <c r="G174" s="24"/>
      <c r="H174" s="52" t="s">
        <v>425</v>
      </c>
      <c r="I174" s="24" t="s">
        <v>63</v>
      </c>
      <c r="J174" s="75" t="s">
        <v>426</v>
      </c>
      <c r="K174" s="48"/>
      <c r="L174" s="18"/>
      <c r="M174" s="18"/>
      <c r="N174" s="28" t="s">
        <v>44</v>
      </c>
      <c r="O174" s="28"/>
      <c r="P174" s="28"/>
      <c r="Q174" s="28" t="s">
        <v>44</v>
      </c>
      <c r="R174" s="27"/>
      <c r="S174" s="27"/>
      <c r="T174" s="27"/>
      <c r="U174" s="27">
        <v>4000</v>
      </c>
      <c r="V174" s="10">
        <v>1</v>
      </c>
    </row>
    <row r="175" spans="2:22" ht="39" customHeight="1">
      <c r="B175" s="20">
        <f t="shared" si="2"/>
        <v>170</v>
      </c>
      <c r="C175" s="21" t="s">
        <v>427</v>
      </c>
      <c r="D175" s="17">
        <v>1967</v>
      </c>
      <c r="E175" s="17">
        <v>2</v>
      </c>
      <c r="F175" s="17">
        <v>8</v>
      </c>
      <c r="G175" s="17">
        <v>375.1</v>
      </c>
      <c r="H175" s="57">
        <v>257</v>
      </c>
      <c r="I175" s="24" t="s">
        <v>63</v>
      </c>
      <c r="J175" s="74" t="s">
        <v>428</v>
      </c>
      <c r="K175" s="48"/>
      <c r="L175" s="18"/>
      <c r="M175" s="18"/>
      <c r="N175" s="28" t="s">
        <v>44</v>
      </c>
      <c r="O175" s="28"/>
      <c r="P175" s="28"/>
      <c r="Q175" s="28" t="s">
        <v>44</v>
      </c>
      <c r="R175" s="27"/>
      <c r="S175" s="27">
        <v>2017</v>
      </c>
      <c r="T175" s="27"/>
      <c r="U175" s="27">
        <v>1500</v>
      </c>
      <c r="V175" s="10">
        <v>1</v>
      </c>
    </row>
    <row r="176" spans="2:22" ht="42.75" customHeight="1">
      <c r="B176" s="20">
        <f t="shared" si="2"/>
        <v>171</v>
      </c>
      <c r="C176" s="35" t="s">
        <v>429</v>
      </c>
      <c r="D176" s="32">
        <v>1985</v>
      </c>
      <c r="E176" s="32">
        <v>2</v>
      </c>
      <c r="F176" s="32">
        <v>32</v>
      </c>
      <c r="G176" s="32"/>
      <c r="H176" s="54">
        <v>1029.5999999999999</v>
      </c>
      <c r="I176" s="24" t="s">
        <v>63</v>
      </c>
      <c r="J176" s="64" t="s">
        <v>430</v>
      </c>
      <c r="K176" s="48"/>
      <c r="L176" s="18"/>
      <c r="M176" s="18"/>
      <c r="N176" s="28"/>
      <c r="O176" s="28"/>
      <c r="P176" s="28"/>
      <c r="Q176" s="28" t="s">
        <v>44</v>
      </c>
      <c r="R176" s="27"/>
      <c r="S176" s="27"/>
      <c r="T176" s="27"/>
      <c r="U176" s="27">
        <v>1500</v>
      </c>
      <c r="V176" s="10">
        <v>1</v>
      </c>
    </row>
    <row r="177" spans="2:24" ht="25.5" customHeight="1">
      <c r="B177" s="20">
        <f t="shared" si="2"/>
        <v>172</v>
      </c>
      <c r="C177" s="29" t="s">
        <v>431</v>
      </c>
      <c r="D177" s="24">
        <v>1966</v>
      </c>
      <c r="E177" s="24">
        <v>2</v>
      </c>
      <c r="F177" s="24">
        <v>8</v>
      </c>
      <c r="G177" s="24"/>
      <c r="H177" s="52">
        <v>382.5</v>
      </c>
      <c r="I177" s="24" t="s">
        <v>63</v>
      </c>
      <c r="J177" s="75" t="s">
        <v>432</v>
      </c>
      <c r="K177" s="48"/>
      <c r="L177" s="18"/>
      <c r="M177" s="18"/>
      <c r="N177" s="28"/>
      <c r="O177" s="28"/>
      <c r="P177" s="28"/>
      <c r="Q177" s="28" t="s">
        <v>44</v>
      </c>
      <c r="R177" s="27"/>
      <c r="S177" s="27"/>
      <c r="T177" s="27"/>
      <c r="U177" s="27">
        <v>1500</v>
      </c>
      <c r="V177" s="10">
        <v>1</v>
      </c>
    </row>
    <row r="178" spans="2:24" ht="25.5" customHeight="1">
      <c r="B178" s="20">
        <f t="shared" si="2"/>
        <v>173</v>
      </c>
      <c r="C178" s="29" t="s">
        <v>433</v>
      </c>
      <c r="D178" s="24">
        <v>1960</v>
      </c>
      <c r="E178" s="24">
        <v>1</v>
      </c>
      <c r="F178" s="24">
        <v>7</v>
      </c>
      <c r="G178" s="24"/>
      <c r="H178" s="52">
        <v>194.2</v>
      </c>
      <c r="I178" s="24" t="s">
        <v>63</v>
      </c>
      <c r="J178" s="75" t="s">
        <v>434</v>
      </c>
      <c r="K178" s="61"/>
      <c r="L178" s="61" t="s">
        <v>43</v>
      </c>
      <c r="M178" s="61"/>
      <c r="N178" s="28"/>
      <c r="O178" s="28"/>
      <c r="P178" s="28"/>
      <c r="Q178" s="28"/>
      <c r="R178" s="27"/>
      <c r="S178" s="27"/>
      <c r="T178" s="27"/>
      <c r="U178" s="27"/>
      <c r="V178" s="10">
        <v>1</v>
      </c>
    </row>
    <row r="179" spans="2:24" ht="25.5" customHeight="1">
      <c r="B179" s="20">
        <f t="shared" si="2"/>
        <v>174</v>
      </c>
      <c r="C179" s="29" t="s">
        <v>435</v>
      </c>
      <c r="D179" s="24">
        <v>1958</v>
      </c>
      <c r="E179" s="24">
        <v>1</v>
      </c>
      <c r="F179" s="24">
        <v>7</v>
      </c>
      <c r="G179" s="24"/>
      <c r="H179" s="52">
        <v>155.30000000000001</v>
      </c>
      <c r="I179" s="24" t="s">
        <v>63</v>
      </c>
      <c r="J179" s="75" t="s">
        <v>436</v>
      </c>
      <c r="K179" s="61"/>
      <c r="L179" s="61" t="s">
        <v>43</v>
      </c>
      <c r="M179" s="61"/>
      <c r="N179" s="28"/>
      <c r="O179" s="28"/>
      <c r="P179" s="28"/>
      <c r="Q179" s="28"/>
      <c r="R179" s="27"/>
      <c r="S179" s="27"/>
      <c r="T179" s="27"/>
      <c r="U179" s="27"/>
      <c r="V179" s="10">
        <v>1</v>
      </c>
    </row>
    <row r="180" spans="2:24" ht="54" customHeight="1">
      <c r="B180" s="20">
        <f t="shared" si="2"/>
        <v>175</v>
      </c>
      <c r="C180" s="29" t="s">
        <v>437</v>
      </c>
      <c r="D180" s="32">
        <v>1996</v>
      </c>
      <c r="E180" s="32">
        <v>5</v>
      </c>
      <c r="F180" s="53">
        <v>28</v>
      </c>
      <c r="G180" s="53"/>
      <c r="H180" s="54">
        <v>976.4</v>
      </c>
      <c r="I180" s="24" t="s">
        <v>63</v>
      </c>
      <c r="J180" s="75" t="s">
        <v>438</v>
      </c>
      <c r="K180" s="48"/>
      <c r="L180" s="18"/>
      <c r="M180" s="55">
        <v>2487.3000000000002</v>
      </c>
      <c r="N180" s="28"/>
      <c r="O180" s="28" t="s">
        <v>439</v>
      </c>
      <c r="P180" s="28" t="s">
        <v>69</v>
      </c>
      <c r="Q180" s="28" t="s">
        <v>44</v>
      </c>
      <c r="R180" s="27"/>
      <c r="S180" s="27"/>
      <c r="T180" s="27"/>
      <c r="U180" s="27">
        <v>2500</v>
      </c>
      <c r="V180" s="10">
        <v>1</v>
      </c>
    </row>
    <row r="181" spans="2:24" ht="25.5" customHeight="1">
      <c r="B181" s="20">
        <f t="shared" si="2"/>
        <v>176</v>
      </c>
      <c r="C181" s="29" t="s">
        <v>440</v>
      </c>
      <c r="D181" s="24">
        <v>1958</v>
      </c>
      <c r="E181" s="24">
        <v>2</v>
      </c>
      <c r="F181" s="56">
        <v>12</v>
      </c>
      <c r="G181" s="56"/>
      <c r="H181" s="52">
        <v>659.7</v>
      </c>
      <c r="I181" s="24" t="s">
        <v>63</v>
      </c>
      <c r="J181" s="75" t="s">
        <v>441</v>
      </c>
      <c r="K181" s="48"/>
      <c r="L181" s="18"/>
      <c r="M181" s="58">
        <v>659.7</v>
      </c>
      <c r="N181" s="28"/>
      <c r="O181" s="28"/>
      <c r="P181" s="28" t="s">
        <v>442</v>
      </c>
      <c r="Q181" s="28"/>
      <c r="R181" s="27"/>
      <c r="S181" s="27"/>
      <c r="T181" s="27"/>
      <c r="U181" s="27">
        <v>20000</v>
      </c>
      <c r="V181" s="10">
        <v>1</v>
      </c>
    </row>
    <row r="182" spans="2:24" ht="63.75">
      <c r="B182" s="20">
        <f t="shared" si="2"/>
        <v>177</v>
      </c>
      <c r="C182" s="29" t="s">
        <v>443</v>
      </c>
      <c r="D182" s="24">
        <v>1958</v>
      </c>
      <c r="E182" s="24">
        <v>2</v>
      </c>
      <c r="F182" s="56">
        <v>12</v>
      </c>
      <c r="G182" s="56"/>
      <c r="H182" s="52">
        <v>651.4</v>
      </c>
      <c r="I182" s="24" t="s">
        <v>444</v>
      </c>
      <c r="J182" s="75" t="s">
        <v>445</v>
      </c>
      <c r="K182" s="48"/>
      <c r="L182" s="18"/>
      <c r="M182" s="58">
        <v>651.4</v>
      </c>
      <c r="N182" s="44"/>
      <c r="O182" s="28"/>
      <c r="P182" s="44" t="s">
        <v>442</v>
      </c>
      <c r="Q182" s="28"/>
      <c r="R182" s="27"/>
      <c r="S182" s="27"/>
      <c r="T182" s="27"/>
      <c r="U182" s="27"/>
      <c r="V182" s="10">
        <v>1</v>
      </c>
    </row>
    <row r="183" spans="2:24" ht="25.5" customHeight="1">
      <c r="B183" s="20">
        <f t="shared" si="2"/>
        <v>178</v>
      </c>
      <c r="C183" s="29" t="s">
        <v>446</v>
      </c>
      <c r="D183" s="24">
        <v>1958</v>
      </c>
      <c r="E183" s="24">
        <v>2</v>
      </c>
      <c r="F183" s="56">
        <v>12</v>
      </c>
      <c r="G183" s="56"/>
      <c r="H183" s="52">
        <v>657.4</v>
      </c>
      <c r="I183" s="24" t="s">
        <v>63</v>
      </c>
      <c r="J183" s="75" t="s">
        <v>447</v>
      </c>
      <c r="K183" s="48"/>
      <c r="L183" s="18"/>
      <c r="M183" s="58">
        <v>657.4</v>
      </c>
      <c r="N183" s="44"/>
      <c r="O183" s="28"/>
      <c r="P183" s="28" t="s">
        <v>442</v>
      </c>
      <c r="Q183" s="28"/>
      <c r="R183" s="27"/>
      <c r="S183" s="27"/>
      <c r="T183" s="27"/>
      <c r="U183" s="27"/>
      <c r="V183" s="10">
        <v>1</v>
      </c>
    </row>
    <row r="184" spans="2:24" ht="25.5" customHeight="1">
      <c r="B184" s="20">
        <f t="shared" si="2"/>
        <v>179</v>
      </c>
      <c r="C184" s="29" t="s">
        <v>448</v>
      </c>
      <c r="D184" s="24">
        <v>1976</v>
      </c>
      <c r="E184" s="24">
        <v>2</v>
      </c>
      <c r="F184" s="56">
        <v>16</v>
      </c>
      <c r="G184" s="56"/>
      <c r="H184" s="52">
        <v>707.5</v>
      </c>
      <c r="I184" s="24" t="s">
        <v>63</v>
      </c>
      <c r="J184" s="75" t="s">
        <v>449</v>
      </c>
      <c r="K184" s="48"/>
      <c r="L184" s="18"/>
      <c r="M184" s="58">
        <v>707.5</v>
      </c>
      <c r="N184" s="44"/>
      <c r="O184" s="28"/>
      <c r="P184" s="28" t="s">
        <v>450</v>
      </c>
      <c r="Q184" s="28"/>
      <c r="R184" s="27"/>
      <c r="S184" s="27"/>
      <c r="T184" s="27"/>
      <c r="U184" s="27"/>
      <c r="V184" s="10">
        <v>1</v>
      </c>
    </row>
    <row r="185" spans="2:24" ht="65.25" customHeight="1">
      <c r="B185" s="20">
        <f t="shared" si="2"/>
        <v>180</v>
      </c>
      <c r="C185" s="35" t="s">
        <v>451</v>
      </c>
      <c r="D185" s="32">
        <v>1958</v>
      </c>
      <c r="E185" s="32">
        <v>2</v>
      </c>
      <c r="F185" s="53">
        <v>12</v>
      </c>
      <c r="G185" s="53"/>
      <c r="H185" s="54">
        <v>985.7</v>
      </c>
      <c r="I185" s="24" t="s">
        <v>63</v>
      </c>
      <c r="J185" s="75" t="s">
        <v>452</v>
      </c>
      <c r="K185" s="48"/>
      <c r="L185" s="18"/>
      <c r="M185" s="55">
        <v>985.7</v>
      </c>
      <c r="N185" s="28"/>
      <c r="O185" s="28"/>
      <c r="P185" s="28" t="s">
        <v>450</v>
      </c>
      <c r="Q185" s="28"/>
      <c r="R185" s="27"/>
      <c r="S185" s="27"/>
      <c r="T185" s="27"/>
      <c r="U185" s="27"/>
      <c r="V185" s="10">
        <v>1</v>
      </c>
    </row>
    <row r="186" spans="2:24" ht="63" customHeight="1">
      <c r="B186" s="20">
        <f t="shared" si="2"/>
        <v>181</v>
      </c>
      <c r="C186" s="35" t="s">
        <v>453</v>
      </c>
      <c r="D186" s="32">
        <v>1958</v>
      </c>
      <c r="E186" s="32">
        <v>2</v>
      </c>
      <c r="F186" s="53">
        <v>12</v>
      </c>
      <c r="G186" s="53">
        <v>110.6</v>
      </c>
      <c r="H186" s="54">
        <v>633.4</v>
      </c>
      <c r="I186" s="24" t="s">
        <v>63</v>
      </c>
      <c r="J186" s="64" t="s">
        <v>454</v>
      </c>
      <c r="K186" s="48"/>
      <c r="L186" s="18"/>
      <c r="M186" s="55">
        <v>1025.5999999999999</v>
      </c>
      <c r="N186" s="28"/>
      <c r="O186" s="28"/>
      <c r="P186" s="28" t="s">
        <v>442</v>
      </c>
      <c r="Q186" s="28"/>
      <c r="R186" s="27"/>
      <c r="S186" s="27"/>
      <c r="T186" s="27"/>
      <c r="U186" s="27"/>
      <c r="V186" s="10">
        <v>1</v>
      </c>
    </row>
    <row r="187" spans="2:24" ht="42.75" customHeight="1">
      <c r="B187" s="20">
        <f t="shared" si="2"/>
        <v>182</v>
      </c>
      <c r="C187" s="35" t="s">
        <v>455</v>
      </c>
      <c r="D187" s="32">
        <v>1989</v>
      </c>
      <c r="E187" s="32">
        <v>2</v>
      </c>
      <c r="F187" s="53">
        <v>18</v>
      </c>
      <c r="G187" s="53"/>
      <c r="H187" s="54">
        <v>901.6</v>
      </c>
      <c r="I187" s="24" t="s">
        <v>63</v>
      </c>
      <c r="J187" s="64" t="s">
        <v>456</v>
      </c>
      <c r="K187" s="48"/>
      <c r="L187" s="18"/>
      <c r="M187" s="55">
        <v>901.6</v>
      </c>
      <c r="N187" s="28"/>
      <c r="O187" s="28"/>
      <c r="P187" s="28" t="s">
        <v>442</v>
      </c>
      <c r="Q187" s="28"/>
      <c r="R187" s="27"/>
      <c r="S187" s="27"/>
      <c r="T187" s="27"/>
      <c r="U187" s="27"/>
      <c r="V187" s="10">
        <v>1</v>
      </c>
    </row>
    <row r="188" spans="2:24" ht="38.25" customHeight="1">
      <c r="B188" s="20">
        <f t="shared" si="2"/>
        <v>183</v>
      </c>
      <c r="C188" s="35" t="s">
        <v>457</v>
      </c>
      <c r="D188" s="32">
        <v>1958</v>
      </c>
      <c r="E188" s="32">
        <v>2</v>
      </c>
      <c r="F188" s="53">
        <v>12</v>
      </c>
      <c r="G188" s="53"/>
      <c r="H188" s="54">
        <v>614.1</v>
      </c>
      <c r="I188" s="24" t="s">
        <v>63</v>
      </c>
      <c r="J188" s="64" t="s">
        <v>458</v>
      </c>
      <c r="K188" s="48"/>
      <c r="L188" s="18"/>
      <c r="M188" s="55">
        <v>614.1</v>
      </c>
      <c r="N188" s="28"/>
      <c r="O188" s="28"/>
      <c r="P188" s="28" t="s">
        <v>442</v>
      </c>
      <c r="Q188" s="28"/>
      <c r="R188" s="27"/>
      <c r="S188" s="27">
        <v>2017</v>
      </c>
      <c r="T188" s="27"/>
      <c r="U188" s="27"/>
      <c r="V188" s="10">
        <v>1</v>
      </c>
    </row>
    <row r="189" spans="2:24">
      <c r="B189" s="20">
        <f t="shared" si="2"/>
        <v>184</v>
      </c>
      <c r="C189" s="35" t="s">
        <v>459</v>
      </c>
      <c r="D189" s="32">
        <v>1959</v>
      </c>
      <c r="E189" s="32">
        <v>2</v>
      </c>
      <c r="F189" s="53">
        <v>12</v>
      </c>
      <c r="G189" s="53"/>
      <c r="H189" s="54">
        <v>642.5</v>
      </c>
      <c r="I189" s="24" t="s">
        <v>63</v>
      </c>
      <c r="J189" s="75" t="s">
        <v>460</v>
      </c>
      <c r="K189" s="48"/>
      <c r="L189" s="18"/>
      <c r="M189" s="70" t="s">
        <v>68</v>
      </c>
      <c r="N189" s="44"/>
      <c r="O189" s="28"/>
      <c r="P189" s="28"/>
      <c r="Q189" s="28"/>
      <c r="R189" s="27"/>
      <c r="S189" s="27"/>
      <c r="T189" s="27"/>
      <c r="U189" s="27"/>
      <c r="V189" s="10">
        <v>1</v>
      </c>
    </row>
    <row r="190" spans="2:24" ht="25.5" customHeight="1">
      <c r="B190" s="20">
        <f t="shared" si="2"/>
        <v>185</v>
      </c>
      <c r="C190" s="71" t="s">
        <v>461</v>
      </c>
      <c r="D190" s="17">
        <v>1958</v>
      </c>
      <c r="E190" s="17">
        <v>2</v>
      </c>
      <c r="F190" s="56">
        <v>12</v>
      </c>
      <c r="G190" s="56"/>
      <c r="H190" s="57">
        <v>614.1</v>
      </c>
      <c r="I190" s="24" t="s">
        <v>63</v>
      </c>
      <c r="J190" s="74" t="s">
        <v>462</v>
      </c>
      <c r="K190" s="48"/>
      <c r="L190" s="18"/>
      <c r="M190" s="58">
        <v>614.1</v>
      </c>
      <c r="N190" s="44"/>
      <c r="O190" s="28"/>
      <c r="P190" s="44" t="s">
        <v>442</v>
      </c>
      <c r="Q190" s="28"/>
      <c r="R190" s="27"/>
      <c r="S190" s="27"/>
      <c r="T190" s="27"/>
      <c r="U190" s="27"/>
      <c r="V190" s="10">
        <v>1</v>
      </c>
    </row>
    <row r="191" spans="2:24" ht="25.5" customHeight="1">
      <c r="T191" s="10">
        <f>SUM(T6:T190)</f>
        <v>89326</v>
      </c>
      <c r="U191" s="10">
        <f>SUM(U6:U190)</f>
        <v>453700</v>
      </c>
      <c r="V191" s="73">
        <f>SUBTOTAL(9,V14:V190)</f>
        <v>157</v>
      </c>
      <c r="X191" s="73"/>
    </row>
  </sheetData>
  <autoFilter ref="A5:V190">
    <filterColumn colId="21">
      <filters>
        <filter val="1"/>
      </filters>
    </filterColumn>
  </autoFilter>
  <pageMargins left="0.19685039370078741" right="0.19685039370078741" top="0.23622047244094491" bottom="0.19685039370078741" header="0.19685039370078741" footer="0.1968503937007874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L23"/>
  <sheetViews>
    <sheetView workbookViewId="0">
      <selection activeCell="R18" sqref="R18"/>
    </sheetView>
  </sheetViews>
  <sheetFormatPr defaultRowHeight="15"/>
  <cols>
    <col min="2" max="2" width="20.28515625" bestFit="1" customWidth="1"/>
    <col min="4" max="4" width="9.85546875" customWidth="1"/>
  </cols>
  <sheetData>
    <row r="3" spans="2:12">
      <c r="D3" t="s">
        <v>476</v>
      </c>
      <c r="E3" t="s">
        <v>477</v>
      </c>
    </row>
    <row r="4" spans="2:12">
      <c r="B4" t="s">
        <v>464</v>
      </c>
      <c r="C4">
        <v>2181</v>
      </c>
      <c r="D4">
        <v>2181</v>
      </c>
    </row>
    <row r="5" spans="2:12">
      <c r="B5" t="s">
        <v>465</v>
      </c>
      <c r="C5">
        <v>39903</v>
      </c>
      <c r="D5">
        <v>39903</v>
      </c>
    </row>
    <row r="6" spans="2:12">
      <c r="B6" t="s">
        <v>466</v>
      </c>
      <c r="C6">
        <v>2600</v>
      </c>
      <c r="E6">
        <v>2600</v>
      </c>
    </row>
    <row r="7" spans="2:12">
      <c r="B7" t="s">
        <v>467</v>
      </c>
      <c r="C7">
        <v>592</v>
      </c>
      <c r="D7">
        <v>592</v>
      </c>
    </row>
    <row r="8" spans="2:12">
      <c r="B8" t="s">
        <v>468</v>
      </c>
      <c r="C8">
        <v>4000</v>
      </c>
      <c r="D8">
        <v>4000</v>
      </c>
    </row>
    <row r="9" spans="2:12">
      <c r="B9" t="s">
        <v>469</v>
      </c>
      <c r="C9">
        <v>109113</v>
      </c>
      <c r="E9">
        <v>109113</v>
      </c>
    </row>
    <row r="10" spans="2:12">
      <c r="B10" t="s">
        <v>470</v>
      </c>
      <c r="C10">
        <v>4289</v>
      </c>
      <c r="D10">
        <v>4289</v>
      </c>
    </row>
    <row r="11" spans="2:12">
      <c r="B11" t="s">
        <v>471</v>
      </c>
      <c r="C11">
        <v>16935</v>
      </c>
      <c r="E11">
        <v>16935</v>
      </c>
    </row>
    <row r="12" spans="2:12">
      <c r="B12" t="s">
        <v>472</v>
      </c>
      <c r="C12">
        <v>3759</v>
      </c>
      <c r="E12">
        <v>3759</v>
      </c>
    </row>
    <row r="13" spans="2:12">
      <c r="B13" t="s">
        <v>473</v>
      </c>
      <c r="C13">
        <v>45000</v>
      </c>
      <c r="E13">
        <v>45000</v>
      </c>
    </row>
    <row r="14" spans="2:12">
      <c r="B14" t="s">
        <v>474</v>
      </c>
      <c r="C14">
        <v>1168</v>
      </c>
      <c r="E14">
        <v>1168</v>
      </c>
    </row>
    <row r="15" spans="2:12">
      <c r="B15" t="s">
        <v>475</v>
      </c>
      <c r="C15">
        <v>4250</v>
      </c>
      <c r="D15">
        <v>4250</v>
      </c>
      <c r="G15">
        <v>2017</v>
      </c>
      <c r="H15">
        <v>2018</v>
      </c>
      <c r="I15">
        <v>2019</v>
      </c>
      <c r="J15">
        <v>2020</v>
      </c>
      <c r="K15">
        <v>2021</v>
      </c>
      <c r="L15">
        <v>2022</v>
      </c>
    </row>
    <row r="16" spans="2:12">
      <c r="C16" s="86">
        <f>SUM(C4:C15)</f>
        <v>233790</v>
      </c>
      <c r="D16" s="88">
        <f>SUM(D4:D15)</f>
        <v>55215</v>
      </c>
      <c r="E16" s="87">
        <f>SUM(E4:E15)</f>
        <v>178575</v>
      </c>
      <c r="G16" s="90">
        <f>D16/C16</f>
        <v>0.23617348902861543</v>
      </c>
      <c r="H16" s="90">
        <f>D17/C17</f>
        <v>0.2361734890286154</v>
      </c>
      <c r="I16" s="90">
        <f>D18/C18</f>
        <v>0.38885799828913603</v>
      </c>
      <c r="J16" s="90">
        <f>D19/C19</f>
        <v>0.54155260906757918</v>
      </c>
      <c r="K16" s="90">
        <f>D20/C20</f>
        <v>0.69424721984602233</v>
      </c>
      <c r="L16" s="90">
        <f>D21/C21</f>
        <v>0.84694183062446537</v>
      </c>
    </row>
    <row r="17" spans="2:6">
      <c r="C17" s="89">
        <f>C16/10000</f>
        <v>23.379000000000001</v>
      </c>
      <c r="D17" s="89">
        <f>D16/10000</f>
        <v>5.5214999999999996</v>
      </c>
      <c r="E17" s="89">
        <f>E16/10000</f>
        <v>17.857500000000002</v>
      </c>
    </row>
    <row r="18" spans="2:6">
      <c r="B18">
        <v>2018</v>
      </c>
      <c r="C18" s="89">
        <v>23.38</v>
      </c>
      <c r="D18" s="89">
        <f>D17+3.57</f>
        <v>9.0914999999999999</v>
      </c>
      <c r="E18" s="89">
        <f>D18*10000/35440</f>
        <v>2.5653216704288937</v>
      </c>
      <c r="F18">
        <v>35440</v>
      </c>
    </row>
    <row r="19" spans="2:6">
      <c r="B19">
        <v>2019</v>
      </c>
      <c r="C19" s="89">
        <v>23.38</v>
      </c>
      <c r="D19" s="89">
        <f t="shared" ref="D19:D22" si="0">D18+3.57</f>
        <v>12.6615</v>
      </c>
      <c r="E19" s="89">
        <f>D19*10000/35440</f>
        <v>3.572658013544018</v>
      </c>
      <c r="F19">
        <v>35440</v>
      </c>
    </row>
    <row r="20" spans="2:6">
      <c r="B20">
        <v>2020</v>
      </c>
      <c r="C20" s="89">
        <v>23.38</v>
      </c>
      <c r="D20" s="89">
        <f t="shared" si="0"/>
        <v>16.2315</v>
      </c>
      <c r="E20" s="89">
        <f>D20*10000/35440</f>
        <v>4.5799943566591423</v>
      </c>
      <c r="F20">
        <v>35440</v>
      </c>
    </row>
    <row r="21" spans="2:6">
      <c r="B21">
        <v>2021</v>
      </c>
      <c r="C21" s="89">
        <v>23.38</v>
      </c>
      <c r="D21" s="89">
        <f t="shared" si="0"/>
        <v>19.801500000000001</v>
      </c>
      <c r="E21" s="89">
        <f>D21*10000/35440</f>
        <v>5.5873306997742667</v>
      </c>
      <c r="F21">
        <v>35440</v>
      </c>
    </row>
    <row r="22" spans="2:6">
      <c r="B22">
        <v>2022</v>
      </c>
      <c r="C22" s="89">
        <v>23.38</v>
      </c>
      <c r="D22" s="89">
        <f t="shared" si="0"/>
        <v>23.371500000000001</v>
      </c>
      <c r="E22" s="89">
        <f>D22*10000/35440</f>
        <v>6.5946670428893901</v>
      </c>
      <c r="F22">
        <v>35440</v>
      </c>
    </row>
    <row r="23" spans="2:6">
      <c r="E23" s="8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Благоустройство</vt:lpstr>
      <vt:lpstr> реестр основной</vt:lpstr>
      <vt:lpstr>Лист2</vt:lpstr>
      <vt:lpstr>Благоустройство!Заголовки_для_печати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2018-09-05T08:02:43Z</dcterms:modified>
</cp:coreProperties>
</file>